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6" yWindow="108" windowWidth="16056" windowHeight="7920" activeTab="2"/>
  </bookViews>
  <sheets>
    <sheet name="Instructions" sheetId="1" r:id="rId1"/>
    <sheet name="Page1" sheetId="2" r:id="rId2"/>
    <sheet name="Page2" sheetId="3" r:id="rId3"/>
    <sheet name="Page3" sheetId="4" r:id="rId4"/>
    <sheet name="Page4" sheetId="5" r:id="rId5"/>
    <sheet name="Overflow" sheetId="6" r:id="rId6"/>
  </sheets>
  <externalReferences>
    <externalReference r:id="rId9"/>
    <externalReference r:id="rId10"/>
    <externalReference r:id="rId11"/>
    <externalReference r:id="rId12"/>
    <externalReference r:id="rId13"/>
  </externalReferences>
  <definedNames>
    <definedName name="adj" localSheetId="0">'[2]Page2'!$N$61</definedName>
    <definedName name="adj" localSheetId="5">'[2]Page2'!$N$61</definedName>
    <definedName name="adj" localSheetId="2">'Page2'!$P$44</definedName>
    <definedName name="adj">#REF!</definedName>
    <definedName name="adjf">'[2]Page2'!$N$64</definedName>
    <definedName name="aeg" localSheetId="0">'[3]Page2'!$H$40</definedName>
    <definedName name="aeg" localSheetId="5">'[3]Page2'!$H$40</definedName>
    <definedName name="aeg" localSheetId="1">'Page1'!#REF!</definedName>
    <definedName name="aeg" localSheetId="2">'Page2'!$M$40</definedName>
    <definedName name="aeg" localSheetId="3">'Page3'!#REF!</definedName>
    <definedName name="aeg" localSheetId="4">'Page4'!#REF!</definedName>
    <definedName name="aeg">#REF!</definedName>
    <definedName name="aeg1">'[4]Page2'!$H$40</definedName>
    <definedName name="aegf" localSheetId="0">#REF!</definedName>
    <definedName name="aegf" localSheetId="5">#REF!</definedName>
    <definedName name="aegf" localSheetId="1">'Page1'!#REF!</definedName>
    <definedName name="aegf" localSheetId="3">'Page3'!#REF!</definedName>
    <definedName name="aegf" localSheetId="4">'Page4'!#REF!</definedName>
    <definedName name="aegf">#REF!</definedName>
    <definedName name="allin" localSheetId="0">'[3]Page2'!$J$29</definedName>
    <definedName name="allin" localSheetId="5">'[3]Page2'!$J$29</definedName>
    <definedName name="allin" localSheetId="1">'Page1'!#REF!</definedName>
    <definedName name="allin" localSheetId="3">'Page3'!#REF!</definedName>
    <definedName name="allin" localSheetId="4">'Page4'!#REF!</definedName>
    <definedName name="allin">#REF!</definedName>
    <definedName name="alpha" localSheetId="0">'[3]Page2'!$B$51</definedName>
    <definedName name="alpha" localSheetId="5">'[3]Page2'!$B$51</definedName>
    <definedName name="alpha" localSheetId="1">'Page1'!#REF!</definedName>
    <definedName name="alpha" localSheetId="2">'Page2'!$D$50</definedName>
    <definedName name="alpha" localSheetId="3">'Page3'!#REF!</definedName>
    <definedName name="alpha" localSheetId="4">'Page4'!#REF!</definedName>
    <definedName name="alpha">#REF!</definedName>
    <definedName name="bcg" localSheetId="0">'[3]Page2'!$I$40</definedName>
    <definedName name="bcg" localSheetId="5">'[3]Page2'!$I$40</definedName>
    <definedName name="bcg" localSheetId="1">'Page1'!#REF!</definedName>
    <definedName name="bcg" localSheetId="2">'Page2'!$N$40</definedName>
    <definedName name="bcg" localSheetId="3">'Page3'!#REF!</definedName>
    <definedName name="bcg" localSheetId="4">'Page4'!#REF!</definedName>
    <definedName name="bcg">#REF!</definedName>
    <definedName name="ccg" localSheetId="1">'Page1'!#REF!</definedName>
    <definedName name="ccg" localSheetId="3">'Page3'!#REF!</definedName>
    <definedName name="ccg" localSheetId="4">'Page4'!#REF!</definedName>
    <definedName name="ccg">#REF!</definedName>
    <definedName name="ceg" localSheetId="0">'[3]Page2'!$H$43</definedName>
    <definedName name="ceg" localSheetId="5">'[3]Page2'!$H$43</definedName>
    <definedName name="ceg" localSheetId="1">'Page1'!#REF!</definedName>
    <definedName name="ceg" localSheetId="2">'Page2'!$D$25</definedName>
    <definedName name="ceg" localSheetId="3">'Page3'!#REF!</definedName>
    <definedName name="ceg" localSheetId="4">'Page4'!#REF!</definedName>
    <definedName name="ceg">#REF!</definedName>
    <definedName name="cgd" localSheetId="1">'Page1'!#REF!</definedName>
    <definedName name="cgd" localSheetId="3">'Page3'!#REF!</definedName>
    <definedName name="cgd" localSheetId="4">'Page4'!#REF!</definedName>
    <definedName name="cgd">#REF!</definedName>
    <definedName name="cgf" localSheetId="0">'[3]Page2'!$I$28</definedName>
    <definedName name="cgf" localSheetId="5">'[3]Page2'!$I$28</definedName>
    <definedName name="cgf" localSheetId="1">'Page1'!#REF!</definedName>
    <definedName name="cgf" localSheetId="2">'Page2'!$H$30</definedName>
    <definedName name="cgf" localSheetId="3">'Page3'!#REF!</definedName>
    <definedName name="cgf" localSheetId="4">'Page4'!#REF!</definedName>
    <definedName name="cgf">#REF!</definedName>
    <definedName name="cgin" localSheetId="1">'Page1'!#REF!</definedName>
    <definedName name="cgin" localSheetId="3">'Page3'!#REF!</definedName>
    <definedName name="cgin" localSheetId="4">'Page4'!#REF!</definedName>
    <definedName name="cgin">#REF!</definedName>
    <definedName name="cgl" localSheetId="0">'[3]Page2'!#REF!</definedName>
    <definedName name="cgl" localSheetId="5">'[3]Page2'!#REF!</definedName>
    <definedName name="cgl" localSheetId="1">'Page1'!#REF!</definedName>
    <definedName name="cgl" localSheetId="3">'Page3'!#REF!</definedName>
    <definedName name="cgl" localSheetId="4">'Page4'!#REF!</definedName>
    <definedName name="cgl">#REF!</definedName>
    <definedName name="cgo" localSheetId="0">'[3]Page2'!$I$53</definedName>
    <definedName name="cgo" localSheetId="5">'[3]Page2'!$I$53</definedName>
    <definedName name="cgo" localSheetId="1">'Page1'!#REF!</definedName>
    <definedName name="cgo" localSheetId="2">'Page2'!$N$50</definedName>
    <definedName name="cgo" localSheetId="3">'Page3'!#REF!</definedName>
    <definedName name="cgo" localSheetId="4">'Page4'!#REF!</definedName>
    <definedName name="cgo">#REF!</definedName>
    <definedName name="cgof" localSheetId="0">'[3]Page2'!$I$56</definedName>
    <definedName name="cgof" localSheetId="5">'[3]Page2'!$I$56</definedName>
    <definedName name="cgof" localSheetId="1">'Page1'!#REF!</definedName>
    <definedName name="cgof" localSheetId="3">'Page3'!#REF!</definedName>
    <definedName name="cgof" localSheetId="4">'Page4'!#REF!</definedName>
    <definedName name="cgof">#REF!</definedName>
    <definedName name="cgot" localSheetId="0">#REF!</definedName>
    <definedName name="cgot" localSheetId="5">#REF!</definedName>
    <definedName name="cgot" localSheetId="1">'Page1'!#REF!</definedName>
    <definedName name="cgot" localSheetId="3">'Page3'!#REF!</definedName>
    <definedName name="cgot" localSheetId="4">'Page4'!#REF!</definedName>
    <definedName name="cgot">#REF!</definedName>
    <definedName name="ci" localSheetId="0">'[3]Page2'!$G$49</definedName>
    <definedName name="ci" localSheetId="5">'[3]Page2'!$G$49</definedName>
    <definedName name="ci" localSheetId="1">'Page1'!#REF!</definedName>
    <definedName name="ci" localSheetId="2">'Page2'!$G$47</definedName>
    <definedName name="ci" localSheetId="3">'Page3'!#REF!</definedName>
    <definedName name="ci" localSheetId="4">'Page4'!#REF!</definedName>
    <definedName name="ci">#REF!</definedName>
    <definedName name="dcg" localSheetId="0">'[3]Page2'!$I$43</definedName>
    <definedName name="dcg" localSheetId="5">'[3]Page2'!$I$43</definedName>
    <definedName name="dcg" localSheetId="1">'Page1'!#REF!</definedName>
    <definedName name="dcg" localSheetId="2">'Page2'!$E$25</definedName>
    <definedName name="dcg" localSheetId="3">'Page3'!#REF!</definedName>
    <definedName name="dcg" localSheetId="4">'Page4'!#REF!</definedName>
    <definedName name="dcg">#REF!</definedName>
    <definedName name="egd" localSheetId="0">'[3]Page2'!$H$26</definedName>
    <definedName name="egd" localSheetId="5">'[3]Page2'!$H$26</definedName>
    <definedName name="egd" localSheetId="1">'Page1'!#REF!</definedName>
    <definedName name="egd" localSheetId="3">'Page3'!#REF!</definedName>
    <definedName name="egd" localSheetId="4">'Page4'!#REF!</definedName>
    <definedName name="egd">#REF!</definedName>
    <definedName name="egf" localSheetId="0">'[3]Page2'!$H$28</definedName>
    <definedName name="egf" localSheetId="5">'[3]Page2'!$H$28</definedName>
    <definedName name="egf" localSheetId="1">'Page1'!#REF!</definedName>
    <definedName name="egf" localSheetId="2">'Page2'!$G$30</definedName>
    <definedName name="egf" localSheetId="3">'Page3'!#REF!</definedName>
    <definedName name="egf" localSheetId="4">'Page4'!#REF!</definedName>
    <definedName name="egf">#REF!</definedName>
    <definedName name="egin" localSheetId="1">'Page1'!#REF!</definedName>
    <definedName name="egin" localSheetId="3">'Page3'!#REF!</definedName>
    <definedName name="egin" localSheetId="4">'Page4'!#REF!</definedName>
    <definedName name="egin">#REF!</definedName>
    <definedName name="egl" localSheetId="1">'Page1'!#REF!</definedName>
    <definedName name="egl" localSheetId="3">'Page3'!#REF!</definedName>
    <definedName name="egl" localSheetId="4">'Page4'!#REF!</definedName>
    <definedName name="egl">#REF!</definedName>
    <definedName name="ego" localSheetId="0">'[3]Page2'!$F$53</definedName>
    <definedName name="ego" localSheetId="5">'[3]Page2'!$F$53</definedName>
    <definedName name="ego" localSheetId="1">'Page1'!#REF!</definedName>
    <definedName name="ego" localSheetId="2">'Page2'!#REF!</definedName>
    <definedName name="ego" localSheetId="3">'Page3'!#REF!</definedName>
    <definedName name="ego" localSheetId="4">'Page4'!#REF!</definedName>
    <definedName name="ego">#REF!</definedName>
    <definedName name="egof" localSheetId="0">'[3]Page2'!$F$56</definedName>
    <definedName name="egof" localSheetId="5">'[3]Page2'!$F$56</definedName>
    <definedName name="egof" localSheetId="1">'Page1'!#REF!</definedName>
    <definedName name="egof" localSheetId="3">'Page3'!#REF!</definedName>
    <definedName name="egof" localSheetId="4">'Page4'!#REF!</definedName>
    <definedName name="egof">#REF!</definedName>
    <definedName name="egot" localSheetId="0">#REF!</definedName>
    <definedName name="egot" localSheetId="5">#REF!</definedName>
    <definedName name="egot" localSheetId="1">'Page1'!#REF!</definedName>
    <definedName name="egot" localSheetId="3">'Page3'!#REF!</definedName>
    <definedName name="egot" localSheetId="4">'Page4'!#REF!</definedName>
    <definedName name="egot">#REF!</definedName>
    <definedName name="lrdp" localSheetId="5">'[5]Page2'!$O$64</definedName>
    <definedName name="lrdp">'[2]Page2'!$O$63</definedName>
    <definedName name="lrdpf" localSheetId="5">'[5]Page2'!$O$67</definedName>
    <definedName name="lrdpf">'[2]Page2'!$O$66</definedName>
    <definedName name="mcas" localSheetId="2">'Page2'!#REF!</definedName>
    <definedName name="mcas">#REF!</definedName>
    <definedName name="mcg" localSheetId="1">'Page1'!#REF!</definedName>
    <definedName name="mcg" localSheetId="3">'Page3'!#REF!</definedName>
    <definedName name="mcg" localSheetId="4">'Page4'!#REF!</definedName>
    <definedName name="mcg">#REF!</definedName>
    <definedName name="md" localSheetId="1">'Page1'!#REF!</definedName>
    <definedName name="md" localSheetId="3">'Page3'!#REF!</definedName>
    <definedName name="md" localSheetId="4">'Page4'!#REF!</definedName>
    <definedName name="md">#REF!</definedName>
    <definedName name="meancg" localSheetId="1">'Page1'!#REF!</definedName>
    <definedName name="meancg" localSheetId="3">'Page3'!#REF!</definedName>
    <definedName name="meancg" localSheetId="4">'Page4'!#REF!</definedName>
    <definedName name="meancg">#REF!</definedName>
    <definedName name="meaneg" localSheetId="1">'Page1'!#REF!</definedName>
    <definedName name="meaneg" localSheetId="3">'Page3'!#REF!</definedName>
    <definedName name="meaneg" localSheetId="4">'Page4'!#REF!</definedName>
    <definedName name="meaneg">#REF!</definedName>
    <definedName name="means" localSheetId="1">'Page1'!#REF!</definedName>
    <definedName name="means" localSheetId="3">'Page3'!#REF!</definedName>
    <definedName name="means" localSheetId="4">'Page4'!#REF!</definedName>
    <definedName name="means">#REF!</definedName>
    <definedName name="meg" localSheetId="1">'Page1'!#REF!</definedName>
    <definedName name="meg" localSheetId="3">'Page3'!#REF!</definedName>
    <definedName name="meg" localSheetId="4">'Page4'!#REF!</definedName>
    <definedName name="meg">#REF!</definedName>
    <definedName name="mncon" localSheetId="2">'Page2'!$J$42</definedName>
    <definedName name="mncon">#REF!</definedName>
    <definedName name="mpcon" localSheetId="2">'Page2'!$J$32</definedName>
    <definedName name="mpcon">#REF!</definedName>
    <definedName name="msens">'[3]Page2'!$G$56</definedName>
    <definedName name="mspec">'[3]Page2'!$J$53</definedName>
    <definedName name="n" localSheetId="2">'Page2'!$J$42</definedName>
    <definedName name="n">#REF!</definedName>
    <definedName name="ncas" localSheetId="2">'Page2'!$M$37</definedName>
    <definedName name="ncas">#REF!</definedName>
    <definedName name="ncon">'[1]Page2'!$H$26</definedName>
    <definedName name="neither">'[3]Page2'!$H$24</definedName>
    <definedName name="nlrat">'[3]Page2'!$M$56</definedName>
    <definedName name="nncon" localSheetId="2">'Page2'!$M$19</definedName>
    <definedName name="nncon">#REF!</definedName>
    <definedName name="nnt" localSheetId="0">'[3]Page2'!$S$53</definedName>
    <definedName name="nnt" localSheetId="5">'[3]Page2'!$S$53</definedName>
    <definedName name="nnt" localSheetId="1">'Page1'!#REF!</definedName>
    <definedName name="nnt" localSheetId="3">'Page3'!#REF!</definedName>
    <definedName name="nnt" localSheetId="4">'Page4'!#REF!</definedName>
    <definedName name="nnt">#REF!</definedName>
    <definedName name="nntf" localSheetId="1">'Page1'!#REF!</definedName>
    <definedName name="nntf" localSheetId="3">'Page3'!#REF!</definedName>
    <definedName name="nntf" localSheetId="4">'Page4'!#REF!</definedName>
    <definedName name="nntf">#REF!</definedName>
    <definedName name="nntt" localSheetId="0">#REF!</definedName>
    <definedName name="nntt" localSheetId="5">#REF!</definedName>
    <definedName name="nntt" localSheetId="1">'Page1'!#REF!</definedName>
    <definedName name="nntt" localSheetId="3">'Page3'!#REF!</definedName>
    <definedName name="nntt" localSheetId="4">'Page4'!#REF!</definedName>
    <definedName name="nntt">#REF!</definedName>
    <definedName name="norm" localSheetId="0">'[3]Page2'!$D$51</definedName>
    <definedName name="norm" localSheetId="5">'[3]Page2'!$D$51</definedName>
    <definedName name="norm" localSheetId="1">'Page1'!#REF!</definedName>
    <definedName name="norm" localSheetId="2">'Page2'!$B$50</definedName>
    <definedName name="norm" localSheetId="3">'Page3'!#REF!</definedName>
    <definedName name="norm" localSheetId="4">'Page4'!#REF!</definedName>
    <definedName name="norm">#REF!</definedName>
    <definedName name="npcon" localSheetId="2">'Page2'!#REF!</definedName>
    <definedName name="npcon">#REF!</definedName>
    <definedName name="npv">'[3]Page2'!$R$56</definedName>
    <definedName name="nr">'[3]Page2'!$L$56</definedName>
    <definedName name="or" localSheetId="2">'Page2'!$X$50</definedName>
    <definedName name="or">#REF!</definedName>
    <definedName name="outcome" localSheetId="2">'Page2'!$H$34</definedName>
    <definedName name="outcome">#REF!</definedName>
    <definedName name="p0" localSheetId="2">'Page2'!$L$16</definedName>
    <definedName name="p0">#REF!</definedName>
    <definedName name="pcba" localSheetId="0">'[2]Page2'!$K$62</definedName>
    <definedName name="pcba" localSheetId="5">'[2]Page2'!$K$62</definedName>
    <definedName name="pcba" localSheetId="2">'Page2'!$P$50</definedName>
    <definedName name="pcba">#REF!</definedName>
    <definedName name="pcfba">'[2]Page2'!$K$65</definedName>
    <definedName name="peba" localSheetId="0">'[2]Page2'!$H$62</definedName>
    <definedName name="peba" localSheetId="5">'[2]Page2'!$H$62</definedName>
    <definedName name="peba" localSheetId="2">'Page2'!$M$50</definedName>
    <definedName name="peba">#REF!</definedName>
    <definedName name="pefba">'[2]Page2'!$H$65</definedName>
    <definedName name="per" localSheetId="0">#REF!</definedName>
    <definedName name="per" localSheetId="5">#REF!</definedName>
    <definedName name="per" localSheetId="1">'Page1'!#REF!</definedName>
    <definedName name="per" localSheetId="2">'Page2'!#REF!</definedName>
    <definedName name="per" localSheetId="3">'Page3'!#REF!</definedName>
    <definedName name="per" localSheetId="4">'Page4'!#REF!</definedName>
    <definedName name="per">#REF!</definedName>
    <definedName name="pind" localSheetId="2">'Page2'!#REF!</definedName>
    <definedName name="pind">#REF!</definedName>
    <definedName name="plrat">'[3]Page2'!$M$53</definedName>
    <definedName name="pop" localSheetId="0">'[3]Page2'!$H$10</definedName>
    <definedName name="pop" localSheetId="5">'[3]Page2'!$H$10</definedName>
    <definedName name="pop" localSheetId="1">'Page1'!#REF!</definedName>
    <definedName name="pop" localSheetId="3">'Page3'!#REF!</definedName>
    <definedName name="pop" localSheetId="4">'Page4'!#REF!</definedName>
    <definedName name="pop">#REF!</definedName>
    <definedName name="poson">'[3]Page2'!$P$56</definedName>
    <definedName name="posop">'[3]Page2'!$S$53</definedName>
    <definedName name="ppv">'[3]Page2'!$O$53</definedName>
    <definedName name="pretn">'[3]Page2'!$I$59</definedName>
    <definedName name="pretp">'[3]Page2'!$F$59</definedName>
    <definedName name="_xlnm.Print_Area" localSheetId="5">'Overflow'!$A:$J</definedName>
    <definedName name="_xlnm.Print_Area" localSheetId="1">'Page1'!$A$1:$J$30</definedName>
    <definedName name="_xlnm.Print_Area" localSheetId="2">'Page2'!$A$1:$Z$59</definedName>
    <definedName name="_xlnm.Print_Area" localSheetId="3">'Page3'!$A$1:$D$33</definedName>
    <definedName name="_xlnm.Print_Area" localSheetId="4">'Page4'!$A$1:$E$18</definedName>
    <definedName name="prpn" localSheetId="0">'[2]Page2'!$K$53</definedName>
    <definedName name="prpn" localSheetId="5">'[2]Page2'!$K$53</definedName>
    <definedName name="prpn" localSheetId="2">'Page2'!$P$46</definedName>
    <definedName name="prpn">#REF!</definedName>
    <definedName name="rcba" localSheetId="0">'[2]Page2'!$K$61</definedName>
    <definedName name="rcba" localSheetId="5">'[2]Page2'!$K$61</definedName>
    <definedName name="rcba" localSheetId="2">'Page2'!$P$49</definedName>
    <definedName name="rcba">#REF!</definedName>
    <definedName name="rd" localSheetId="1">'Page1'!#REF!</definedName>
    <definedName name="rd" localSheetId="3">'Page3'!#REF!</definedName>
    <definedName name="rd" localSheetId="4">'Page4'!#REF!</definedName>
    <definedName name="rd">#REF!</definedName>
    <definedName name="rdf" localSheetId="1">'Page1'!#REF!</definedName>
    <definedName name="rdf" localSheetId="3">'Page3'!#REF!</definedName>
    <definedName name="rdf" localSheetId="4">'Page4'!#REF!</definedName>
    <definedName name="rdf">#REF!</definedName>
    <definedName name="rdp" localSheetId="1">'Page1'!#REF!</definedName>
    <definedName name="rdp" localSheetId="3">'Page3'!#REF!</definedName>
    <definedName name="rdp" localSheetId="4">'Page4'!#REF!</definedName>
    <definedName name="rdp">#REF!</definedName>
    <definedName name="rdpf" localSheetId="1">'Page1'!#REF!</definedName>
    <definedName name="rdpf" localSheetId="3">'Page3'!#REF!</definedName>
    <definedName name="rdpf" localSheetId="4">'Page4'!#REF!</definedName>
    <definedName name="rdpf">#REF!</definedName>
    <definedName name="rdt" localSheetId="0">#REF!</definedName>
    <definedName name="rdt" localSheetId="5">#REF!</definedName>
    <definedName name="rdt" localSheetId="1">'Page1'!#REF!</definedName>
    <definedName name="rdt" localSheetId="3">'Page3'!#REF!</definedName>
    <definedName name="rdt" localSheetId="4">'Page4'!#REF!</definedName>
    <definedName name="rdt">#REF!</definedName>
    <definedName name="reba" localSheetId="0">'[2]Page2'!$H$61</definedName>
    <definedName name="reba" localSheetId="5">'[2]Page2'!$H$61</definedName>
    <definedName name="reba" localSheetId="2">'Page2'!$L$49</definedName>
    <definedName name="reba">#REF!</definedName>
    <definedName name="rm" localSheetId="1">'Page1'!#REF!</definedName>
    <definedName name="rm" localSheetId="3">'Page3'!#REF!</definedName>
    <definedName name="rm" localSheetId="4">'Page4'!#REF!</definedName>
    <definedName name="rm">#REF!</definedName>
    <definedName name="row1" localSheetId="0">'[3]Page2'!$K$40</definedName>
    <definedName name="row1" localSheetId="5">'[3]Page2'!$K$40</definedName>
    <definedName name="row1" localSheetId="2">'Page2'!$P$40</definedName>
    <definedName name="row1">#REF!</definedName>
    <definedName name="row2" localSheetId="0">'[3]Page2'!$K$43</definedName>
    <definedName name="row2" localSheetId="5">'[3]Page2'!$K$43</definedName>
    <definedName name="row2" localSheetId="2">'Page2'!$P$42</definedName>
    <definedName name="row2">#REF!</definedName>
    <definedName name="rr" localSheetId="0">'[3]Page2'!$L$53</definedName>
    <definedName name="rr" localSheetId="5">'[3]Page2'!$L$53</definedName>
    <definedName name="rr" localSheetId="1">'Page1'!#REF!</definedName>
    <definedName name="rr" localSheetId="2">'Page2'!$U$50</definedName>
    <definedName name="rr" localSheetId="3">'Page3'!#REF!</definedName>
    <definedName name="rr" localSheetId="4">'Page4'!#REF!</definedName>
    <definedName name="rr">#REF!</definedName>
    <definedName name="rrf" localSheetId="1">'Page1'!#REF!</definedName>
    <definedName name="rrf" localSheetId="3">'Page3'!#REF!</definedName>
    <definedName name="rrf" localSheetId="4">'Page4'!#REF!</definedName>
    <definedName name="rrf">#REF!</definedName>
    <definedName name="rrt" localSheetId="0">#REF!</definedName>
    <definedName name="rrt" localSheetId="5">#REF!</definedName>
    <definedName name="rrt" localSheetId="1">'Page1'!#REF!</definedName>
    <definedName name="rrt" localSheetId="3">'Page3'!#REF!</definedName>
    <definedName name="rrt" localSheetId="4">'Page4'!#REF!</definedName>
    <definedName name="rrt">#REF!</definedName>
    <definedName name="sdcg" localSheetId="1">'Page1'!#REF!</definedName>
    <definedName name="sdcg" localSheetId="3">'Page3'!#REF!</definedName>
    <definedName name="sdcg" localSheetId="4">'Page4'!#REF!</definedName>
    <definedName name="sdcg">#REF!</definedName>
    <definedName name="sdeg" localSheetId="1">'Page1'!#REF!</definedName>
    <definedName name="sdeg" localSheetId="3">'Page3'!#REF!</definedName>
    <definedName name="sdeg" localSheetId="4">'Page4'!#REF!</definedName>
    <definedName name="sdeg">#REF!</definedName>
    <definedName name="secg" localSheetId="1">'Page1'!#REF!</definedName>
    <definedName name="secg" localSheetId="3">'Page3'!#REF!</definedName>
    <definedName name="secg" localSheetId="4">'Page4'!#REF!</definedName>
    <definedName name="secg">#REF!</definedName>
    <definedName name="secgo" localSheetId="0">#REF!</definedName>
    <definedName name="secgo" localSheetId="5">#REF!</definedName>
    <definedName name="secgo" localSheetId="1">'Page1'!#REF!</definedName>
    <definedName name="secgo" localSheetId="3">'Page3'!#REF!</definedName>
    <definedName name="secgo" localSheetId="4">'Page4'!#REF!</definedName>
    <definedName name="secgo">#REF!</definedName>
    <definedName name="secgof" localSheetId="1">'Page1'!#REF!</definedName>
    <definedName name="secgof" localSheetId="3">'Page3'!#REF!</definedName>
    <definedName name="secgof" localSheetId="4">'Page4'!#REF!</definedName>
    <definedName name="secgof">#REF!</definedName>
    <definedName name="seeg" localSheetId="1">'Page1'!#REF!</definedName>
    <definedName name="seeg" localSheetId="3">'Page3'!#REF!</definedName>
    <definedName name="seeg" localSheetId="4">'Page4'!#REF!</definedName>
    <definedName name="seeg">#REF!</definedName>
    <definedName name="seego" localSheetId="0">#REF!</definedName>
    <definedName name="seego" localSheetId="5">#REF!</definedName>
    <definedName name="seego" localSheetId="1">'Page1'!#REF!</definedName>
    <definedName name="seego" localSheetId="3">'Page3'!#REF!</definedName>
    <definedName name="seego" localSheetId="4">'Page4'!#REF!</definedName>
    <definedName name="seego">#REF!</definedName>
    <definedName name="seegof" localSheetId="5">#REF!</definedName>
    <definedName name="seegof" localSheetId="1">'Page1'!#REF!</definedName>
    <definedName name="seegof" localSheetId="3">'Page3'!#REF!</definedName>
    <definedName name="seegof" localSheetId="4">'Page4'!#REF!</definedName>
    <definedName name="seegof">#REF!</definedName>
    <definedName name="selnnlr">'[3]Page2'!$N$56</definedName>
    <definedName name="selnor" localSheetId="2">'Page2'!$Y$50</definedName>
    <definedName name="selnor">#REF!</definedName>
    <definedName name="selnplr">'[3]Page2'!$N$53</definedName>
    <definedName name="selnrr" localSheetId="1">'Page1'!#REF!</definedName>
    <definedName name="selnrr" localSheetId="2">'Page2'!$V$50</definedName>
    <definedName name="selnrr" localSheetId="3">'Page3'!#REF!</definedName>
    <definedName name="selnrr" localSheetId="4">'Page4'!#REF!</definedName>
    <definedName name="selnrr">#REF!</definedName>
    <definedName name="selnrrf" localSheetId="1">'Page1'!#REF!</definedName>
    <definedName name="selnrrf" localSheetId="3">'Page3'!#REF!</definedName>
    <definedName name="selnrrf" localSheetId="4">'Page4'!#REF!</definedName>
    <definedName name="selnrrf">#REF!</definedName>
    <definedName name="semd" localSheetId="1">'Page1'!#REF!</definedName>
    <definedName name="semd" localSheetId="3">'Page3'!#REF!</definedName>
    <definedName name="semd" localSheetId="4">'Page4'!#REF!</definedName>
    <definedName name="semd">#REF!</definedName>
    <definedName name="sens">'[3]Page2'!$G$53</definedName>
    <definedName name="seor" localSheetId="2">'Page2'!$Y$50</definedName>
    <definedName name="seor">#REF!</definedName>
    <definedName name="serd" localSheetId="1">'Page1'!#REF!</definedName>
    <definedName name="serd" localSheetId="3">'Page3'!#REF!</definedName>
    <definedName name="serd" localSheetId="4">'Page4'!#REF!</definedName>
    <definedName name="serd">#REF!</definedName>
    <definedName name="serdf" localSheetId="1">'Page1'!#REF!</definedName>
    <definedName name="serdf" localSheetId="3">'Page3'!#REF!</definedName>
    <definedName name="serdf" localSheetId="4">'Page4'!#REF!</definedName>
    <definedName name="serdf">#REF!</definedName>
    <definedName name="serm" localSheetId="1">'Page1'!#REF!</definedName>
    <definedName name="serm" localSheetId="3">'Page3'!#REF!</definedName>
    <definedName name="serm" localSheetId="4">'Page4'!#REF!</definedName>
    <definedName name="serm">#REF!</definedName>
    <definedName name="serr" localSheetId="1">'Page1'!#REF!</definedName>
    <definedName name="serr" localSheetId="2">'Page2'!$V$50</definedName>
    <definedName name="serr" localSheetId="3">'Page3'!#REF!</definedName>
    <definedName name="serr" localSheetId="4">'Page4'!#REF!</definedName>
    <definedName name="serr">#REF!</definedName>
    <definedName name="specy">'[3]Page2'!$J$56</definedName>
    <definedName name="tails" localSheetId="1">'Page1'!#REF!</definedName>
    <definedName name="tails" localSheetId="3">'Page3'!#REF!</definedName>
    <definedName name="tails" localSheetId="4">'Page4'!#REF!</definedName>
    <definedName name="tails">#REF!</definedName>
    <definedName name="tall">'[2]Page2'!$K$22</definedName>
    <definedName name="tcg" localSheetId="1">'Page1'!#REF!</definedName>
    <definedName name="tcg" localSheetId="3">'Page3'!#REF!</definedName>
    <definedName name="tcg" localSheetId="4">'Page4'!#REF!</definedName>
    <definedName name="tcg">#REF!</definedName>
    <definedName name="tcgin" localSheetId="5">'[5]Page2'!#REF!</definedName>
    <definedName name="tcgin">'[2]Page2'!#REF!</definedName>
    <definedName name="tcon" localSheetId="2">'Page2'!$P$43</definedName>
    <definedName name="tcon">#REF!</definedName>
    <definedName name="tdist" localSheetId="1">'Page1'!#REF!</definedName>
    <definedName name="tdist" localSheetId="3">'Page3'!#REF!</definedName>
    <definedName name="tdist" localSheetId="4">'Page4'!#REF!</definedName>
    <definedName name="tdist">#REF!</definedName>
    <definedName name="teg" localSheetId="1">'Page1'!#REF!</definedName>
    <definedName name="teg" localSheetId="3">'Page3'!#REF!</definedName>
    <definedName name="teg" localSheetId="4">'Page4'!#REF!</definedName>
    <definedName name="teg">#REF!</definedName>
    <definedName name="tegin" localSheetId="5">'[5]Page2'!#REF!</definedName>
    <definedName name="tegin">'[2]Page2'!#REF!</definedName>
    <definedName name="tfall">'[2]Page2'!$K$28</definedName>
    <definedName name="tin" localSheetId="5">'[5]Page2'!#REF!</definedName>
    <definedName name="tin">'[2]Page2'!#REF!</definedName>
    <definedName name="tinv" localSheetId="1">'Page1'!#REF!</definedName>
    <definedName name="tinv" localSheetId="3">'Page3'!#REF!</definedName>
    <definedName name="tinv" localSheetId="4">'Page4'!#REF!</definedName>
    <definedName name="tinv">#REF!</definedName>
    <definedName name="tpop" localSheetId="2">'Page2'!$P$29</definedName>
    <definedName name="tpop">#REF!</definedName>
    <definedName name="tunit" localSheetId="1">'Page1'!#REF!</definedName>
    <definedName name="tunit" localSheetId="3">'Page3'!#REF!</definedName>
    <definedName name="tunit" localSheetId="4">'Page4'!#REF!</definedName>
    <definedName name="tunit">#REF!</definedName>
    <definedName name="type" localSheetId="0">'[2]Page2'!$D$50</definedName>
    <definedName name="type" localSheetId="5">'[5]Page2'!$D$50</definedName>
    <definedName name="type" localSheetId="2">'Page2'!#REF!</definedName>
    <definedName name="type">#REF!</definedName>
    <definedName name="units" localSheetId="1">'Page1'!#REF!</definedName>
    <definedName name="units" localSheetId="3">'Page3'!#REF!</definedName>
    <definedName name="units" localSheetId="4">'Page4'!#REF!</definedName>
    <definedName name="units">#REF!</definedName>
    <definedName name="urdp" localSheetId="5">'[5]Page2'!$Q$64</definedName>
    <definedName name="urdp">'[2]Page2'!$Q$63</definedName>
    <definedName name="urdpf" localSheetId="5">'[5]Page2'!$Q$67</definedName>
    <definedName name="urdpf">'[2]Page2'!$Q$66</definedName>
  </definedNames>
  <calcPr fullCalcOnLoad="1"/>
</workbook>
</file>

<file path=xl/comments1.xml><?xml version="1.0" encoding="utf-8"?>
<comments xmlns="http://schemas.openxmlformats.org/spreadsheetml/2006/main">
  <authors>
    <author>medit</author>
  </authors>
  <commentList>
    <comment ref="A22" authorId="0">
      <text>
        <r>
          <rPr>
            <b/>
            <sz val="8"/>
            <rFont val="ＭＳ Ｐゴシック"/>
            <family val="3"/>
          </rPr>
          <t>補足注記</t>
        </r>
        <r>
          <rPr>
            <b/>
            <sz val="8"/>
            <rFont val="Tahoma"/>
            <family val="2"/>
          </rPr>
          <t xml:space="preserve">:
</t>
        </r>
        <r>
          <rPr>
            <sz val="8"/>
            <rFont val="ＭＳ Ｐゴシック"/>
            <family val="3"/>
          </rPr>
          <t>赤い三角形がある箇所は、補足情報が提供されている。
三角形の上にマウスをかざしてみよう。</t>
        </r>
      </text>
    </comment>
  </commentList>
</comments>
</file>

<file path=xl/comments2.xml><?xml version="1.0" encoding="utf-8"?>
<comments xmlns="http://schemas.openxmlformats.org/spreadsheetml/2006/main">
  <authors>
    <author>Rod Jackson</author>
  </authors>
  <commentList>
    <comment ref="A15" authorId="0">
      <text>
        <r>
          <rPr>
            <b/>
            <sz val="9"/>
            <rFont val="Geneva"/>
            <family val="2"/>
          </rPr>
          <t xml:space="preserve">PECOT </t>
        </r>
        <r>
          <rPr>
            <b/>
            <sz val="9"/>
            <rFont val="ＭＳ Ｐゴシック"/>
            <family val="3"/>
          </rPr>
          <t>用語</t>
        </r>
        <r>
          <rPr>
            <b/>
            <sz val="9"/>
            <rFont val="Geneva"/>
            <family val="2"/>
          </rPr>
          <t xml:space="preserve">: PECOT </t>
        </r>
        <r>
          <rPr>
            <b/>
            <sz val="9"/>
            <rFont val="ＭＳ Ｐゴシック"/>
            <family val="3"/>
          </rPr>
          <t>カテゴリの中の各用語について考えてみよう。</t>
        </r>
        <r>
          <rPr>
            <b/>
            <sz val="9"/>
            <rFont val="Geneva"/>
            <family val="2"/>
          </rPr>
          <t>Comparison (</t>
        </r>
        <r>
          <rPr>
            <b/>
            <sz val="9"/>
            <rFont val="ＭＳ Ｐゴシック"/>
            <family val="3"/>
          </rPr>
          <t>対照</t>
        </r>
        <r>
          <rPr>
            <b/>
            <sz val="9"/>
            <rFont val="Geneva"/>
            <family val="2"/>
          </rPr>
          <t xml:space="preserve">) </t>
        </r>
        <r>
          <rPr>
            <b/>
            <sz val="9"/>
            <rFont val="ＭＳ Ｐゴシック"/>
            <family val="3"/>
          </rPr>
          <t>および</t>
        </r>
        <r>
          <rPr>
            <b/>
            <sz val="9"/>
            <rFont val="Geneva"/>
            <family val="2"/>
          </rPr>
          <t xml:space="preserve"> Time (</t>
        </r>
        <r>
          <rPr>
            <b/>
            <sz val="9"/>
            <rFont val="ＭＳ Ｐゴシック"/>
            <family val="3"/>
          </rPr>
          <t>時間</t>
        </r>
        <r>
          <rPr>
            <b/>
            <sz val="9"/>
            <rFont val="Geneva"/>
            <family val="2"/>
          </rPr>
          <t xml:space="preserve">) </t>
        </r>
        <r>
          <rPr>
            <b/>
            <sz val="9"/>
            <rFont val="ＭＳ Ｐゴシック"/>
            <family val="3"/>
          </rPr>
          <t>は通常、検索用語としては使用されない。各単語を切り詰め、たとえば「</t>
        </r>
        <r>
          <rPr>
            <b/>
            <sz val="9"/>
            <rFont val="Geneva"/>
            <family val="2"/>
          </rPr>
          <t>children</t>
        </r>
        <r>
          <rPr>
            <b/>
            <sz val="9"/>
            <rFont val="ＭＳ Ｐゴシック"/>
            <family val="3"/>
          </rPr>
          <t>」とするのではなくて、</t>
        </r>
        <r>
          <rPr>
            <b/>
            <sz val="9"/>
            <rFont val="Geneva"/>
            <family val="2"/>
          </rPr>
          <t xml:space="preserve">'*' </t>
        </r>
        <r>
          <rPr>
            <b/>
            <sz val="9"/>
            <rFont val="ＭＳ Ｐゴシック"/>
            <family val="3"/>
          </rPr>
          <t>を追加して「</t>
        </r>
        <r>
          <rPr>
            <b/>
            <sz val="9"/>
            <rFont val="Geneva"/>
            <family val="2"/>
          </rPr>
          <t>child*</t>
        </r>
        <r>
          <rPr>
            <b/>
            <sz val="9"/>
            <rFont val="ＭＳ Ｐゴシック"/>
            <family val="3"/>
          </rPr>
          <t>」とするようにしてみよう。</t>
        </r>
      </text>
    </comment>
  </commentList>
</comments>
</file>

<file path=xl/comments3.xml><?xml version="1.0" encoding="utf-8"?>
<comments xmlns="http://schemas.openxmlformats.org/spreadsheetml/2006/main">
  <authors>
    <author>Uni user</author>
    <author>FMHS</author>
    <author>medit</author>
  </authors>
  <commentList>
    <comment ref="G47" authorId="0">
      <text>
        <r>
          <rPr>
            <sz val="10"/>
            <rFont val="ＭＳ Ｐゴシック"/>
            <family val="3"/>
          </rPr>
          <t>通常は</t>
        </r>
        <r>
          <rPr>
            <sz val="10"/>
            <rFont val="Tahoma"/>
            <family val="2"/>
          </rPr>
          <t xml:space="preserve"> 95% </t>
        </r>
        <r>
          <rPr>
            <sz val="10"/>
            <rFont val="ＭＳ Ｐゴシック"/>
            <family val="3"/>
          </rPr>
          <t>信頼区間が使用されるが、それ以外の</t>
        </r>
        <r>
          <rPr>
            <sz val="10"/>
            <rFont val="Tahoma"/>
            <family val="2"/>
          </rPr>
          <t xml:space="preserve"> CI (90%</t>
        </r>
        <r>
          <rPr>
            <sz val="10"/>
            <rFont val="ＭＳ Ｐゴシック"/>
            <family val="3"/>
          </rPr>
          <t>、</t>
        </r>
        <r>
          <rPr>
            <sz val="10"/>
            <rFont val="Tahoma"/>
            <family val="2"/>
          </rPr>
          <t xml:space="preserve">99% </t>
        </r>
        <r>
          <rPr>
            <sz val="10"/>
            <rFont val="ＭＳ Ｐゴシック"/>
            <family val="3"/>
          </rPr>
          <t>など</t>
        </r>
        <r>
          <rPr>
            <sz val="10"/>
            <rFont val="Tahoma"/>
            <family val="2"/>
          </rPr>
          <t xml:space="preserve">) </t>
        </r>
        <r>
          <rPr>
            <sz val="10"/>
            <rFont val="ＭＳ Ｐゴシック"/>
            <family val="3"/>
          </rPr>
          <t>が望ましい場合もある。
症例対照研究において報告されている</t>
        </r>
        <r>
          <rPr>
            <b/>
            <sz val="10"/>
            <rFont val="ＭＳ Ｐゴシック"/>
            <family val="3"/>
          </rPr>
          <t>カテゴリカル</t>
        </r>
        <r>
          <rPr>
            <b/>
            <sz val="10"/>
            <rFont val="Tahoma"/>
            <family val="2"/>
          </rPr>
          <t xml:space="preserve"> </t>
        </r>
        <r>
          <rPr>
            <b/>
            <sz val="10"/>
            <rFont val="ＭＳ Ｐゴシック"/>
            <family val="3"/>
          </rPr>
          <t>アウトカム</t>
        </r>
        <r>
          <rPr>
            <sz val="10"/>
            <rFont val="ＭＳ Ｐゴシック"/>
            <family val="3"/>
          </rPr>
          <t>では、信頼区間にはオッズ比の自然対数に基づく標準式を用いる。そのため、対数尺度で示さなかった場合には非対称となる。
この式は、次の仮定のもとで成立する</t>
        </r>
        <r>
          <rPr>
            <sz val="10"/>
            <rFont val="Tahoma"/>
            <family val="2"/>
          </rPr>
          <t xml:space="preserve"> (</t>
        </r>
        <r>
          <rPr>
            <sz val="10"/>
            <rFont val="ＭＳ Ｐゴシック"/>
            <family val="3"/>
          </rPr>
          <t>ごく緩やかな仮定である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曝露群に属する参加者は、対照群に属する参加者と同一人物ではなく、対になってもいない</t>
        </r>
        <r>
          <rPr>
            <sz val="10"/>
            <rFont val="Tahoma"/>
            <family val="2"/>
          </rPr>
          <t xml:space="preserve"> (</t>
        </r>
        <r>
          <rPr>
            <sz val="10"/>
            <rFont val="ＭＳ Ｐゴシック"/>
            <family val="3"/>
          </rPr>
          <t>つまり独立した参加者である</t>
        </r>
        <r>
          <rPr>
            <sz val="10"/>
            <rFont val="Tahoma"/>
            <family val="2"/>
          </rPr>
          <t>)</t>
        </r>
        <r>
          <rPr>
            <sz val="10"/>
            <rFont val="ＭＳ Ｐゴシック"/>
            <family val="3"/>
          </rPr>
          <t xml:space="preserve">。
</t>
        </r>
        <r>
          <rPr>
            <sz val="10"/>
            <rFont val="Tahoma"/>
            <family val="2"/>
          </rPr>
          <t xml:space="preserve">* </t>
        </r>
        <r>
          <rPr>
            <sz val="10"/>
            <rFont val="ＭＳ Ｐゴシック"/>
            <family val="3"/>
          </rPr>
          <t>根本的な分布は二項分布</t>
        </r>
        <r>
          <rPr>
            <sz val="10"/>
            <rFont val="Tahoma"/>
            <family val="2"/>
          </rPr>
          <t xml:space="preserve"> (</t>
        </r>
        <r>
          <rPr>
            <sz val="10"/>
            <rFont val="ＭＳ Ｐゴシック"/>
            <family val="3"/>
          </rPr>
          <t>割合の場合</t>
        </r>
        <r>
          <rPr>
            <sz val="10"/>
            <rFont val="Tahoma"/>
            <family val="2"/>
          </rPr>
          <t xml:space="preserve">) </t>
        </r>
        <r>
          <rPr>
            <sz val="10"/>
            <rFont val="ＭＳ Ｐゴシック"/>
            <family val="3"/>
          </rPr>
          <t xml:space="preserve">である。
</t>
        </r>
        <r>
          <rPr>
            <sz val="10"/>
            <rFont val="Tahoma"/>
            <family val="2"/>
          </rPr>
          <t xml:space="preserve">* </t>
        </r>
        <r>
          <rPr>
            <sz val="10"/>
            <rFont val="ＭＳ Ｐゴシック"/>
            <family val="3"/>
          </rPr>
          <t>症例数は、曝露において少なくとも</t>
        </r>
        <r>
          <rPr>
            <sz val="10"/>
            <rFont val="Tahoma"/>
            <family val="2"/>
          </rPr>
          <t xml:space="preserve"> 1</t>
        </r>
        <r>
          <rPr>
            <sz val="10"/>
            <rFont val="ＭＳ Ｐゴシック"/>
            <family val="3"/>
          </rPr>
          <t>件、そして曝露なしにおいて少なくとも</t>
        </r>
        <r>
          <rPr>
            <sz val="10"/>
            <rFont val="Tahoma"/>
            <family val="2"/>
          </rPr>
          <t xml:space="preserve"> 1</t>
        </r>
        <r>
          <rPr>
            <sz val="10"/>
            <rFont val="ＭＳ Ｐゴシック"/>
            <family val="3"/>
          </rPr>
          <t xml:space="preserve">件となる。
</t>
        </r>
        <r>
          <rPr>
            <sz val="10"/>
            <rFont val="Tahoma"/>
            <family val="2"/>
          </rPr>
          <t xml:space="preserve">* </t>
        </r>
        <r>
          <rPr>
            <sz val="10"/>
            <rFont val="ＭＳ Ｐゴシック"/>
            <family val="3"/>
          </rPr>
          <t>各セルの数値は少なくとも</t>
        </r>
        <r>
          <rPr>
            <sz val="10"/>
            <rFont val="Tahoma"/>
            <family val="2"/>
          </rPr>
          <t xml:space="preserve"> 1 </t>
        </r>
        <r>
          <rPr>
            <sz val="10"/>
            <rFont val="ＭＳ Ｐゴシック"/>
            <family val="3"/>
          </rPr>
          <t xml:space="preserve">である。
</t>
        </r>
        <r>
          <rPr>
            <sz val="10"/>
            <rFont val="Tahoma"/>
            <family val="2"/>
          </rPr>
          <t xml:space="preserve">* </t>
        </r>
        <r>
          <rPr>
            <sz val="10"/>
            <rFont val="ＭＳ Ｐゴシック"/>
            <family val="3"/>
          </rPr>
          <t>クエスチョンが本質的に両側検定である</t>
        </r>
        <r>
          <rPr>
            <sz val="10"/>
            <rFont val="Tahoma"/>
            <family val="2"/>
          </rPr>
          <t xml:space="preserve"> (“</t>
        </r>
        <r>
          <rPr>
            <sz val="10"/>
            <rFont val="ＭＳ Ｐゴシック"/>
            <family val="3"/>
          </rPr>
          <t>より大きい</t>
        </r>
        <r>
          <rPr>
            <sz val="10"/>
            <rFont val="Tahoma"/>
            <family val="2"/>
          </rPr>
          <t>”</t>
        </r>
        <r>
          <rPr>
            <sz val="10"/>
            <rFont val="ＭＳ Ｐゴシック"/>
            <family val="3"/>
          </rPr>
          <t>、</t>
        </r>
        <r>
          <rPr>
            <sz val="10"/>
            <rFont val="Tahoma"/>
            <family val="2"/>
          </rPr>
          <t>“</t>
        </r>
        <r>
          <rPr>
            <sz val="10"/>
            <rFont val="ＭＳ Ｐゴシック"/>
            <family val="3"/>
          </rPr>
          <t>より小さい</t>
        </r>
        <r>
          <rPr>
            <sz val="10"/>
            <rFont val="Tahoma"/>
            <family val="2"/>
          </rPr>
          <t>”</t>
        </r>
        <r>
          <rPr>
            <sz val="10"/>
            <rFont val="ＭＳ Ｐゴシック"/>
            <family val="3"/>
          </rPr>
          <t>ということではなく、</t>
        </r>
        <r>
          <rPr>
            <sz val="10"/>
            <rFont val="Tahoma"/>
            <family val="2"/>
          </rPr>
          <t>“</t>
        </r>
        <r>
          <rPr>
            <sz val="10"/>
            <rFont val="ＭＳ Ｐゴシック"/>
            <family val="3"/>
          </rPr>
          <t>違いがある</t>
        </r>
        <r>
          <rPr>
            <sz val="10"/>
            <rFont val="Tahoma"/>
            <family val="2"/>
          </rPr>
          <t>”</t>
        </r>
        <r>
          <rPr>
            <sz val="10"/>
            <rFont val="ＭＳ Ｐゴシック"/>
            <family val="3"/>
          </rPr>
          <t>ということ</t>
        </r>
        <r>
          <rPr>
            <sz val="10"/>
            <rFont val="Tahoma"/>
            <family val="2"/>
          </rPr>
          <t>)</t>
        </r>
        <r>
          <rPr>
            <sz val="10"/>
            <rFont val="ＭＳ Ｐゴシック"/>
            <family val="3"/>
          </rPr>
          <t>。
この</t>
        </r>
        <r>
          <rPr>
            <b/>
            <sz val="10"/>
            <rFont val="ＭＳ Ｐゴシック"/>
            <family val="3"/>
          </rPr>
          <t>仮定</t>
        </r>
        <r>
          <rPr>
            <sz val="10"/>
            <rFont val="ＭＳ Ｐゴシック"/>
            <family val="3"/>
          </rPr>
          <t>が成立しない場合、観測間の相関性、根本的な分布、または片側検定を考慮に入れるための異なる統計的手法が別途必要となってくる。</t>
        </r>
      </text>
    </comment>
    <comment ref="G52" authorId="1">
      <text>
        <r>
          <rPr>
            <sz val="10"/>
            <rFont val="ＭＳ Ｐゴシック"/>
            <family val="3"/>
          </rPr>
          <t>発表されている結果を</t>
        </r>
        <r>
          <rPr>
            <sz val="10"/>
            <rFont val="Tahoma"/>
            <family val="2"/>
          </rPr>
          <t xml:space="preserve"> (</t>
        </r>
        <r>
          <rPr>
            <sz val="10"/>
            <rFont val="ＭＳ Ｐゴシック"/>
            <family val="3"/>
          </rPr>
          <t>報告されているアウトカムを含む</t>
        </r>
        <r>
          <rPr>
            <sz val="10"/>
            <rFont val="Tahoma"/>
            <family val="2"/>
          </rPr>
          <t xml:space="preserve">) </t>
        </r>
        <r>
          <rPr>
            <sz val="10"/>
            <rFont val="ＭＳ Ｐゴシック"/>
            <family val="3"/>
          </rPr>
          <t>右側のパネルに入力すること。
ここで報告される効果指標は、その他の要因を考慮した調整が一切行われていない。著者が、年齢、性別、施設を考慮した調整を行っている場合、その結果はここで計算される結果とは若干異なる可能性が高い。</t>
        </r>
      </text>
    </comment>
    <comment ref="W48" authorId="0">
      <text>
        <r>
          <rPr>
            <sz val="10"/>
            <rFont val="ＭＳ Ｐゴシック"/>
            <family val="3"/>
          </rPr>
          <t>対照が非症例から選出されている場合、</t>
        </r>
        <r>
          <rPr>
            <b/>
            <sz val="10"/>
            <rFont val="ＭＳ Ｐゴシック"/>
            <family val="3"/>
          </rPr>
          <t>オッズ比</t>
        </r>
        <r>
          <rPr>
            <b/>
            <sz val="10"/>
            <rFont val="Tahoma"/>
            <family val="2"/>
          </rPr>
          <t xml:space="preserve"> (OR)</t>
        </r>
        <r>
          <rPr>
            <sz val="10"/>
            <rFont val="Tahoma"/>
            <family val="2"/>
          </rPr>
          <t xml:space="preserve"> </t>
        </r>
        <r>
          <rPr>
            <sz val="10"/>
            <rFont val="ＭＳ Ｐゴシック"/>
            <family val="3"/>
          </rPr>
          <t>が計算される。これは、症例における曝露のオッズ</t>
        </r>
        <r>
          <rPr>
            <sz val="10"/>
            <rFont val="Tahoma"/>
            <family val="2"/>
          </rPr>
          <t xml:space="preserve"> (a/b) </t>
        </r>
        <r>
          <rPr>
            <sz val="10"/>
            <rFont val="ＭＳ Ｐゴシック"/>
            <family val="3"/>
          </rPr>
          <t>と対照における曝露のオッズ</t>
        </r>
        <r>
          <rPr>
            <sz val="10"/>
            <rFont val="Tahoma"/>
            <family val="2"/>
          </rPr>
          <t xml:space="preserve"> (c/d) </t>
        </r>
        <r>
          <rPr>
            <sz val="10"/>
            <rFont val="ＭＳ Ｐゴシック"/>
            <family val="3"/>
          </rPr>
          <t>の比である。</t>
        </r>
        <r>
          <rPr>
            <sz val="10"/>
            <rFont val="Tahoma"/>
            <family val="2"/>
          </rPr>
          <t>OR = a/b ÷ c/d</t>
        </r>
      </text>
    </comment>
    <comment ref="I31" authorId="2">
      <text>
        <r>
          <rPr>
            <b/>
            <sz val="10"/>
            <rFont val="ＭＳ Ｐゴシック"/>
            <family val="3"/>
          </rPr>
          <t>代表的か?</t>
        </r>
        <r>
          <rPr>
            <sz val="10"/>
            <rFont val="ＭＳ Ｐゴシック"/>
            <family val="3"/>
          </rPr>
          <t xml:space="preserve">
真に適格集団を代表する対照 (c および d) を、ここ (eg および cg) に入力する。これは、症例対照研究を評価する際の重要な質問であり、Page 3 において取り上げられる。
グレーのボックスおよび破線の矢印は、この点を強調することを意図したものである。</t>
        </r>
      </text>
    </comment>
    <comment ref="H43" authorId="2">
      <text>
        <r>
          <rPr>
            <b/>
            <sz val="10"/>
            <rFont val="ＭＳ Ｐゴシック"/>
            <family val="3"/>
          </rPr>
          <t xml:space="preserve">非症例:
</t>
        </r>
        <r>
          <rPr>
            <sz val="10"/>
            <rFont val="ＭＳ Ｐゴシック"/>
            <family val="3"/>
          </rPr>
          <t>非症例とは、実質的集団に所属するものの、症例ではないすべての人々のことを指す。対照は、集団全体 (症例を含む)、または非症例の中から抽出される。</t>
        </r>
      </text>
    </comment>
  </commentList>
</comments>
</file>

<file path=xl/comments4.xml><?xml version="1.0" encoding="utf-8"?>
<comments xmlns="http://schemas.openxmlformats.org/spreadsheetml/2006/main">
  <authors>
    <author>Uni user</author>
    <author>FMHS</author>
    <author>Rod Jackson</author>
  </authors>
  <commentList>
    <comment ref="C4" authorId="0">
      <text>
        <r>
          <rPr>
            <sz val="10"/>
            <rFont val="ＭＳ Ｐゴシック"/>
            <family val="3"/>
          </rPr>
          <t xml:space="preserve">研究の各側面の質を評価し、グレード付けする。
</t>
        </r>
        <r>
          <rPr>
            <b/>
            <sz val="12"/>
            <rFont val="Tahoma"/>
            <family val="2"/>
          </rPr>
          <t>+</t>
        </r>
        <r>
          <rPr>
            <sz val="10"/>
            <rFont val="Tahoma"/>
            <family val="2"/>
          </rPr>
          <t xml:space="preserve">    </t>
        </r>
        <r>
          <rPr>
            <sz val="10"/>
            <rFont val="ＭＳ Ｐゴシック"/>
            <family val="3"/>
          </rPr>
          <t>良</t>
        </r>
        <r>
          <rPr>
            <sz val="10"/>
            <rFont val="Tahoma"/>
            <family val="2"/>
          </rPr>
          <t>:</t>
        </r>
        <r>
          <rPr>
            <sz val="10"/>
            <rFont val="ＭＳ Ｐゴシック"/>
            <family val="3"/>
          </rPr>
          <t xml:space="preserve">　良く報告され信頼できる。
</t>
        </r>
        <r>
          <rPr>
            <b/>
            <sz val="12"/>
            <rFont val="Tahoma"/>
            <family val="2"/>
          </rPr>
          <t xml:space="preserve">x </t>
        </r>
        <r>
          <rPr>
            <sz val="10"/>
            <rFont val="Tahoma"/>
            <family val="2"/>
          </rPr>
          <t xml:space="preserve">   </t>
        </r>
        <r>
          <rPr>
            <sz val="10"/>
            <rFont val="ＭＳ Ｐゴシック"/>
            <family val="3"/>
          </rPr>
          <t>不可</t>
        </r>
        <r>
          <rPr>
            <sz val="10"/>
            <rFont val="Tahoma"/>
            <family val="2"/>
          </rPr>
          <t>:</t>
        </r>
        <r>
          <rPr>
            <sz val="10"/>
            <rFont val="ＭＳ Ｐゴシック"/>
            <family val="3"/>
          </rPr>
          <t xml:space="preserve">　研究に信頼性がなく有用でない。
</t>
        </r>
        <r>
          <rPr>
            <b/>
            <sz val="12"/>
            <rFont val="Tahoma"/>
            <family val="2"/>
          </rPr>
          <t xml:space="preserve">? </t>
        </r>
        <r>
          <rPr>
            <sz val="10"/>
            <rFont val="Tahoma"/>
            <family val="2"/>
          </rPr>
          <t xml:space="preserve">   </t>
        </r>
        <r>
          <rPr>
            <sz val="10"/>
            <rFont val="ＭＳ Ｐゴシック"/>
            <family val="3"/>
          </rPr>
          <t xml:space="preserve">不明：　未報告ーこの側面を評価するのに十分な情報がない。
</t>
        </r>
        <r>
          <rPr>
            <b/>
            <sz val="12"/>
            <rFont val="Tahoma"/>
            <family val="2"/>
          </rPr>
          <t>na</t>
        </r>
        <r>
          <rPr>
            <sz val="10"/>
            <rFont val="Tahoma"/>
            <family val="2"/>
          </rPr>
          <t xml:space="preserve">  </t>
        </r>
        <r>
          <rPr>
            <sz val="10"/>
            <rFont val="ＭＳ Ｐゴシック"/>
            <family val="3"/>
          </rPr>
          <t>該当なし</t>
        </r>
        <r>
          <rPr>
            <sz val="10"/>
            <rFont val="Tahoma"/>
            <family val="2"/>
          </rPr>
          <t xml:space="preserve"> -</t>
        </r>
        <r>
          <rPr>
            <sz val="10"/>
            <rFont val="ＭＳ Ｐゴシック"/>
            <family val="3"/>
          </rPr>
          <t>例、この研究デザインとの関連性がない疑問。</t>
        </r>
        <r>
          <rPr>
            <sz val="10"/>
            <rFont val="Tahoma"/>
            <family val="2"/>
          </rPr>
          <t xml:space="preserve"> </t>
        </r>
      </text>
    </comment>
    <comment ref="B30" authorId="1">
      <text>
        <r>
          <rPr>
            <sz val="10"/>
            <rFont val="ＭＳ Ｐゴシック"/>
            <family val="3"/>
          </rPr>
          <t>上記の</t>
        </r>
        <r>
          <rPr>
            <b/>
            <sz val="10"/>
            <rFont val="ＭＳ Ｐゴシック"/>
            <family val="3"/>
          </rPr>
          <t>緑色</t>
        </r>
        <r>
          <rPr>
            <sz val="10"/>
            <rFont val="ＭＳ Ｐゴシック"/>
            <family val="3"/>
          </rPr>
          <t>のセルの質問への回答に基づいて</t>
        </r>
        <r>
          <rPr>
            <b/>
            <sz val="10"/>
            <rFont val="ＭＳ Ｐゴシック"/>
            <family val="3"/>
          </rPr>
          <t>妥当性</t>
        </r>
        <r>
          <rPr>
            <sz val="10"/>
            <rFont val="ＭＳ Ｐゴシック"/>
            <family val="3"/>
          </rPr>
          <t>を評価すること。</t>
        </r>
      </text>
    </comment>
    <comment ref="B31" authorId="1">
      <text>
        <r>
          <rPr>
            <sz val="10"/>
            <rFont val="ＭＳ Ｐゴシック"/>
            <family val="3"/>
          </rPr>
          <t>上記の</t>
        </r>
        <r>
          <rPr>
            <b/>
            <sz val="10"/>
            <rFont val="ＭＳ Ｐゴシック"/>
            <family val="3"/>
          </rPr>
          <t>オレンジ色</t>
        </r>
        <r>
          <rPr>
            <sz val="10"/>
            <rFont val="ＭＳ Ｐゴシック"/>
            <family val="3"/>
          </rPr>
          <t>のセルの質問への回答に基づいて</t>
        </r>
        <r>
          <rPr>
            <b/>
            <sz val="10"/>
            <rFont val="ＭＳ Ｐゴシック"/>
            <family val="3"/>
          </rPr>
          <t>精確さ</t>
        </r>
        <r>
          <rPr>
            <sz val="10"/>
            <rFont val="ＭＳ Ｐゴシック"/>
            <family val="3"/>
          </rPr>
          <t>を評価すること。</t>
        </r>
      </text>
    </comment>
    <comment ref="B4" authorId="2">
      <text>
        <r>
          <rPr>
            <b/>
            <sz val="12"/>
            <rFont val="Arial"/>
            <family val="2"/>
          </rPr>
          <t xml:space="preserve">RAMMBO:
</t>
        </r>
        <r>
          <rPr>
            <sz val="10"/>
            <rFont val="ＭＳ Ｐゴシック"/>
            <family val="3"/>
          </rPr>
          <t xml:space="preserve">質を左右する主な特徴の頭文字をとったものである。
</t>
        </r>
        <r>
          <rPr>
            <sz val="10"/>
            <rFont val="Arial"/>
            <family val="2"/>
          </rPr>
          <t xml:space="preserve">- </t>
        </r>
        <r>
          <rPr>
            <sz val="10"/>
            <rFont val="ＭＳ Ｐゴシック"/>
            <family val="3"/>
          </rPr>
          <t>だれを</t>
        </r>
        <r>
          <rPr>
            <sz val="10"/>
            <rFont val="Arial"/>
            <family val="2"/>
          </rPr>
          <t xml:space="preserve"> </t>
        </r>
        <r>
          <rPr>
            <b/>
            <sz val="10"/>
            <rFont val="Arial"/>
            <family val="2"/>
          </rPr>
          <t>R</t>
        </r>
        <r>
          <rPr>
            <sz val="10"/>
            <rFont val="Arial"/>
            <family val="2"/>
          </rPr>
          <t>epresent (</t>
        </r>
        <r>
          <rPr>
            <sz val="10"/>
            <rFont val="ＭＳ Ｐゴシック"/>
            <family val="3"/>
          </rPr>
          <t>代表</t>
        </r>
        <r>
          <rPr>
            <sz val="10"/>
            <rFont val="Arial"/>
            <family val="2"/>
          </rPr>
          <t xml:space="preserve">) </t>
        </r>
        <r>
          <rPr>
            <sz val="10"/>
            <rFont val="ＭＳ Ｐゴシック"/>
            <family val="3"/>
          </rPr>
          <t xml:space="preserve">しているのか。
</t>
        </r>
        <r>
          <rPr>
            <sz val="10"/>
            <rFont val="Arial"/>
            <family val="2"/>
          </rPr>
          <t xml:space="preserve">- </t>
        </r>
        <r>
          <rPr>
            <sz val="10"/>
            <rFont val="ＭＳ Ｐゴシック"/>
            <family val="3"/>
          </rPr>
          <t>適切に</t>
        </r>
        <r>
          <rPr>
            <sz val="10"/>
            <rFont val="Arial"/>
            <family val="2"/>
          </rPr>
          <t xml:space="preserve"> </t>
        </r>
        <r>
          <rPr>
            <b/>
            <sz val="10"/>
            <rFont val="Arial"/>
            <family val="2"/>
          </rPr>
          <t>A</t>
        </r>
        <r>
          <rPr>
            <sz val="10"/>
            <rFont val="Arial"/>
            <family val="2"/>
          </rPr>
          <t>llocate (</t>
        </r>
        <r>
          <rPr>
            <sz val="10"/>
            <rFont val="ＭＳ Ｐゴシック"/>
            <family val="3"/>
          </rPr>
          <t>割り付け</t>
        </r>
        <r>
          <rPr>
            <sz val="10"/>
            <rFont val="Arial"/>
            <family val="2"/>
          </rPr>
          <t xml:space="preserve">) </t>
        </r>
        <r>
          <rPr>
            <sz val="10"/>
            <rFont val="ＭＳ Ｐゴシック"/>
            <family val="3"/>
          </rPr>
          <t xml:space="preserve">されているのか。
</t>
        </r>
        <r>
          <rPr>
            <sz val="10"/>
            <rFont val="Arial"/>
            <family val="2"/>
          </rPr>
          <t>- (</t>
        </r>
        <r>
          <rPr>
            <sz val="10"/>
            <rFont val="ＭＳ Ｐゴシック"/>
            <family val="3"/>
          </rPr>
          <t>全参加者について</t>
        </r>
        <r>
          <rPr>
            <sz val="10"/>
            <rFont val="Arial"/>
            <family val="2"/>
          </rPr>
          <t xml:space="preserve">) </t>
        </r>
        <r>
          <rPr>
            <b/>
            <sz val="10"/>
            <rFont val="Arial"/>
            <family val="2"/>
          </rPr>
          <t>M</t>
        </r>
        <r>
          <rPr>
            <sz val="10"/>
            <rFont val="Arial"/>
            <family val="2"/>
          </rPr>
          <t>easure (</t>
        </r>
        <r>
          <rPr>
            <sz val="10"/>
            <rFont val="ＭＳ Ｐゴシック"/>
            <family val="3"/>
          </rPr>
          <t>測定</t>
        </r>
        <r>
          <rPr>
            <sz val="10"/>
            <rFont val="Arial"/>
            <family val="2"/>
          </rPr>
          <t xml:space="preserve">) </t>
        </r>
        <r>
          <rPr>
            <sz val="10"/>
            <rFont val="ＭＳ Ｐゴシック"/>
            <family val="3"/>
          </rPr>
          <t xml:space="preserve">しているか。
</t>
        </r>
        <r>
          <rPr>
            <sz val="10"/>
            <rFont val="Arial"/>
            <family val="2"/>
          </rPr>
          <t xml:space="preserve">- </t>
        </r>
        <r>
          <rPr>
            <sz val="10"/>
            <rFont val="ＭＳ Ｐゴシック"/>
            <family val="3"/>
          </rPr>
          <t>適切に</t>
        </r>
        <r>
          <rPr>
            <sz val="10"/>
            <rFont val="Arial"/>
            <family val="2"/>
          </rPr>
          <t xml:space="preserve"> (</t>
        </r>
        <r>
          <rPr>
            <sz val="10"/>
            <rFont val="ＭＳ Ｐゴシック"/>
            <family val="3"/>
          </rPr>
          <t>アウトカムが</t>
        </r>
        <r>
          <rPr>
            <sz val="10"/>
            <rFont val="Arial"/>
            <family val="2"/>
          </rPr>
          <t xml:space="preserve">) </t>
        </r>
        <r>
          <rPr>
            <b/>
            <sz val="10"/>
            <rFont val="Arial"/>
            <family val="2"/>
          </rPr>
          <t>M</t>
        </r>
        <r>
          <rPr>
            <sz val="10"/>
            <rFont val="Arial"/>
            <family val="2"/>
          </rPr>
          <t>easure (</t>
        </r>
        <r>
          <rPr>
            <sz val="10"/>
            <rFont val="ＭＳ Ｐゴシック"/>
            <family val="3"/>
          </rPr>
          <t>測定</t>
        </r>
        <r>
          <rPr>
            <sz val="10"/>
            <rFont val="Arial"/>
            <family val="2"/>
          </rPr>
          <t xml:space="preserve">) </t>
        </r>
        <r>
          <rPr>
            <sz val="10"/>
            <rFont val="ＭＳ Ｐゴシック"/>
            <family val="3"/>
          </rPr>
          <t xml:space="preserve">されているか。
</t>
        </r>
        <r>
          <rPr>
            <sz val="10"/>
            <rFont val="Arial"/>
            <family val="2"/>
          </rPr>
          <t>- Blind (</t>
        </r>
        <r>
          <rPr>
            <sz val="10"/>
            <rFont val="ＭＳ Ｐゴシック"/>
            <family val="3"/>
          </rPr>
          <t>盲検化</t>
        </r>
        <r>
          <rPr>
            <sz val="10"/>
            <rFont val="Arial"/>
            <family val="2"/>
          </rPr>
          <t xml:space="preserve">) </t>
        </r>
        <r>
          <rPr>
            <sz val="10"/>
            <rFont val="ＭＳ Ｐゴシック"/>
            <family val="3"/>
          </rPr>
          <t>され、尚且つ</t>
        </r>
        <r>
          <rPr>
            <sz val="10"/>
            <rFont val="Arial"/>
            <family val="2"/>
          </rPr>
          <t xml:space="preserve"> Objective (</t>
        </r>
        <r>
          <rPr>
            <sz val="10"/>
            <rFont val="ＭＳ Ｐゴシック"/>
            <family val="3"/>
          </rPr>
          <t>客観的</t>
        </r>
        <r>
          <rPr>
            <sz val="10"/>
            <rFont val="Arial"/>
            <family val="2"/>
          </rPr>
          <t xml:space="preserve">) </t>
        </r>
        <r>
          <rPr>
            <sz val="10"/>
            <rFont val="ＭＳ Ｐゴシック"/>
            <family val="3"/>
          </rPr>
          <t>か。</t>
        </r>
        <r>
          <rPr>
            <b/>
            <sz val="12"/>
            <rFont val="ＭＳ Ｐゴシック"/>
            <family val="3"/>
          </rPr>
          <t xml:space="preserve">
</t>
        </r>
        <r>
          <rPr>
            <sz val="10"/>
            <rFont val="Arial"/>
            <family val="2"/>
          </rPr>
          <t xml:space="preserve">
</t>
        </r>
      </text>
    </comment>
    <comment ref="B32" authorId="1">
      <text>
        <r>
          <rPr>
            <sz val="10"/>
            <rFont val="ＭＳ Ｐゴシック"/>
            <family val="3"/>
          </rPr>
          <t>上記の</t>
        </r>
        <r>
          <rPr>
            <b/>
            <sz val="10"/>
            <rFont val="ＭＳ Ｐゴシック"/>
            <family val="3"/>
          </rPr>
          <t>青い</t>
        </r>
        <r>
          <rPr>
            <sz val="10"/>
            <rFont val="ＭＳ Ｐゴシック"/>
            <family val="3"/>
          </rPr>
          <t>セルの質問への回答に基づいて</t>
        </r>
        <r>
          <rPr>
            <b/>
            <sz val="10"/>
            <rFont val="ＭＳ Ｐゴシック"/>
            <family val="3"/>
          </rPr>
          <t>適用可能性</t>
        </r>
        <r>
          <rPr>
            <sz val="10"/>
            <rFont val="ＭＳ Ｐゴシック"/>
            <family val="3"/>
          </rPr>
          <t>を評価すること。</t>
        </r>
        <r>
          <rPr>
            <sz val="10"/>
            <rFont val="Tahoma"/>
            <family val="2"/>
          </rPr>
          <t xml:space="preserve">
</t>
        </r>
      </text>
    </comment>
  </commentList>
</comments>
</file>

<file path=xl/sharedStrings.xml><?xml version="1.0" encoding="utf-8"?>
<sst xmlns="http://schemas.openxmlformats.org/spreadsheetml/2006/main" count="251" uniqueCount="193">
  <si>
    <t>OR</t>
  </si>
  <si>
    <t>AND</t>
  </si>
  <si>
    <r>
      <t>P</t>
    </r>
    <r>
      <rPr>
        <sz val="10"/>
        <rFont val="Arial"/>
        <family val="2"/>
      </rPr>
      <t>opulation or patient</t>
    </r>
  </si>
  <si>
    <r>
      <t>O</t>
    </r>
    <r>
      <rPr>
        <sz val="10"/>
        <rFont val="Arial"/>
        <family val="2"/>
      </rPr>
      <t>utcomes</t>
    </r>
  </si>
  <si>
    <t>a</t>
  </si>
  <si>
    <t>b</t>
  </si>
  <si>
    <t>c</t>
  </si>
  <si>
    <t>d</t>
  </si>
  <si>
    <t>?</t>
  </si>
  <si>
    <t>(EG)</t>
  </si>
  <si>
    <t>(CG)</t>
  </si>
  <si>
    <r>
      <t>T</t>
    </r>
    <r>
      <rPr>
        <sz val="10"/>
        <rFont val="Arial"/>
        <family val="2"/>
      </rPr>
      <t>ime</t>
    </r>
  </si>
  <si>
    <r>
      <t>(</t>
    </r>
    <r>
      <rPr>
        <b/>
        <sz val="12"/>
        <rFont val="Arial"/>
        <family val="2"/>
      </rPr>
      <t>T</t>
    </r>
    <r>
      <rPr>
        <sz val="10"/>
        <rFont val="Arial"/>
        <family val="2"/>
      </rPr>
      <t>ime</t>
    </r>
    <r>
      <rPr>
        <sz val="12"/>
        <rFont val="Arial"/>
        <family val="2"/>
      </rPr>
      <t>)</t>
    </r>
  </si>
  <si>
    <t xml:space="preserve"> </t>
  </si>
  <si>
    <t>School of Population Health</t>
  </si>
  <si>
    <t>www.epiq.co.nz</t>
  </si>
  <si>
    <t>CAT Maker</t>
  </si>
  <si>
    <r>
      <t>E</t>
    </r>
    <r>
      <rPr>
        <sz val="10"/>
        <rFont val="Arial"/>
        <family val="2"/>
      </rPr>
      <t xml:space="preserve">xposure &amp; </t>
    </r>
    <r>
      <rPr>
        <b/>
        <sz val="12"/>
        <rFont val="Arial"/>
        <family val="2"/>
      </rPr>
      <t>C</t>
    </r>
    <r>
      <rPr>
        <sz val="10"/>
        <rFont val="Arial"/>
        <family val="2"/>
      </rPr>
      <t>omparison</t>
    </r>
  </si>
  <si>
    <r>
      <t>R</t>
    </r>
    <r>
      <rPr>
        <sz val="10"/>
        <rFont val="Arial"/>
        <family val="2"/>
      </rPr>
      <t xml:space="preserve">esults </t>
    </r>
  </si>
  <si>
    <r>
      <t>S</t>
    </r>
    <r>
      <rPr>
        <sz val="10"/>
        <rFont val="Arial"/>
        <family val="2"/>
      </rPr>
      <t>ummary</t>
    </r>
  </si>
  <si>
    <t>rt.jackson@auckland.ac.nz</t>
  </si>
  <si>
    <r>
      <t>C</t>
    </r>
    <r>
      <rPr>
        <sz val="10"/>
        <rFont val="Arial"/>
        <family val="2"/>
      </rPr>
      <t xml:space="preserve">omparison </t>
    </r>
  </si>
  <si>
    <r>
      <t>P</t>
    </r>
    <r>
      <rPr>
        <sz val="10"/>
        <rFont val="Arial"/>
        <family val="2"/>
      </rPr>
      <t>articipants</t>
    </r>
    <r>
      <rPr>
        <sz val="10"/>
        <rFont val="Arial"/>
        <family val="2"/>
      </rPr>
      <t xml:space="preserve"> or patient</t>
    </r>
  </si>
  <si>
    <r>
      <t>P</t>
    </r>
    <r>
      <rPr>
        <sz val="12"/>
        <rFont val="Arial"/>
        <family val="2"/>
      </rPr>
      <t>atient/community preferences</t>
    </r>
    <r>
      <rPr>
        <b/>
        <sz val="12"/>
        <rFont val="Arial"/>
        <family val="2"/>
      </rPr>
      <t xml:space="preserve">                      P</t>
    </r>
    <r>
      <rPr>
        <sz val="12"/>
        <rFont val="Arial"/>
        <family val="2"/>
      </rPr>
      <t>olicy issues</t>
    </r>
  </si>
  <si>
    <r>
      <t>Developed by</t>
    </r>
    <r>
      <rPr>
        <sz val="10"/>
        <color indexed="23"/>
        <rFont val="Arial"/>
        <family val="2"/>
      </rPr>
      <t xml:space="preserve"> </t>
    </r>
    <r>
      <rPr>
        <sz val="12"/>
        <color indexed="23"/>
        <rFont val="Arial"/>
        <family val="2"/>
      </rPr>
      <t xml:space="preserve">
</t>
    </r>
    <r>
      <rPr>
        <b/>
        <sz val="14"/>
        <rFont val="Arial"/>
        <family val="2"/>
      </rPr>
      <t>EPIQ</t>
    </r>
    <r>
      <rPr>
        <b/>
        <sz val="12"/>
        <rFont val="Arial"/>
        <family val="2"/>
      </rPr>
      <t>:</t>
    </r>
    <r>
      <rPr>
        <sz val="12"/>
        <rFont val="Arial"/>
        <family val="2"/>
      </rPr>
      <t xml:space="preserve"> </t>
    </r>
    <r>
      <rPr>
        <b/>
        <sz val="14"/>
        <rFont val="Arial"/>
        <family val="2"/>
      </rPr>
      <t>E</t>
    </r>
    <r>
      <rPr>
        <b/>
        <sz val="12"/>
        <rFont val="Arial"/>
        <family val="2"/>
      </rPr>
      <t>ffective</t>
    </r>
    <r>
      <rPr>
        <b/>
        <sz val="14"/>
        <rFont val="Arial"/>
        <family val="2"/>
      </rPr>
      <t xml:space="preserve"> P</t>
    </r>
    <r>
      <rPr>
        <b/>
        <sz val="12"/>
        <rFont val="Arial"/>
        <family val="2"/>
      </rPr>
      <t>ractice,</t>
    </r>
    <r>
      <rPr>
        <b/>
        <sz val="14"/>
        <rFont val="Arial"/>
        <family val="2"/>
      </rPr>
      <t xml:space="preserve"> I</t>
    </r>
    <r>
      <rPr>
        <b/>
        <sz val="12"/>
        <rFont val="Arial"/>
        <family val="2"/>
      </rPr>
      <t xml:space="preserve">nformatics and 
</t>
    </r>
    <r>
      <rPr>
        <b/>
        <sz val="14"/>
        <rFont val="Arial"/>
        <family val="2"/>
      </rPr>
      <t>Q</t>
    </r>
    <r>
      <rPr>
        <b/>
        <sz val="12"/>
        <rFont val="Arial"/>
        <family val="2"/>
      </rPr>
      <t>uality Improvement</t>
    </r>
  </si>
  <si>
    <t>ONLY ENTER DATA IN YELLOW FIELDS</t>
  </si>
  <si>
    <r>
      <t xml:space="preserve">  E</t>
    </r>
    <r>
      <rPr>
        <sz val="12"/>
        <rFont val="Arial"/>
        <family val="2"/>
      </rPr>
      <t>pidemiologic evidence</t>
    </r>
  </si>
  <si>
    <r>
      <t>C</t>
    </r>
    <r>
      <rPr>
        <sz val="12"/>
        <rFont val="Arial"/>
        <family val="2"/>
      </rPr>
      <t>linical considerations</t>
    </r>
  </si>
  <si>
    <r>
      <t>P</t>
    </r>
    <r>
      <rPr>
        <sz val="10"/>
        <rFont val="Arial"/>
        <family val="2"/>
      </rPr>
      <t>atient preferences</t>
    </r>
  </si>
  <si>
    <r>
      <t>C</t>
    </r>
    <r>
      <rPr>
        <sz val="10"/>
        <rFont val="Arial"/>
        <family val="2"/>
      </rPr>
      <t>linical considerations</t>
    </r>
  </si>
  <si>
    <r>
      <t>E</t>
    </r>
    <r>
      <rPr>
        <sz val="10"/>
        <rFont val="Arial"/>
        <family val="2"/>
      </rPr>
      <t>xposure &amp;</t>
    </r>
    <r>
      <rPr>
        <b/>
        <sz val="10"/>
        <rFont val="Arial"/>
        <family val="2"/>
      </rPr>
      <t xml:space="preserve"> </t>
    </r>
    <r>
      <rPr>
        <b/>
        <sz val="12"/>
        <rFont val="Arial"/>
        <family val="2"/>
      </rPr>
      <t>C</t>
    </r>
    <r>
      <rPr>
        <sz val="10"/>
        <rFont val="Arial"/>
        <family val="2"/>
      </rPr>
      <t>omparison</t>
    </r>
  </si>
  <si>
    <t>eg</t>
  </si>
  <si>
    <t>cg</t>
  </si>
  <si>
    <t>RR SE =</t>
  </si>
  <si>
    <t>%</t>
  </si>
  <si>
    <t>to</t>
  </si>
  <si>
    <r>
      <t>P</t>
    </r>
    <r>
      <rPr>
        <sz val="10"/>
        <rFont val="Arial"/>
        <family val="2"/>
      </rPr>
      <t>opulations</t>
    </r>
  </si>
  <si>
    <r>
      <t>E</t>
    </r>
    <r>
      <rPr>
        <sz val="10"/>
        <rFont val="Arial"/>
        <family val="2"/>
      </rPr>
      <t>xposure (risk factor)</t>
    </r>
  </si>
  <si>
    <t>開始する前に必ず読むこと！</t>
  </si>
  <si>
    <r>
      <t>CAT (Critically Appraised Topic): EBCP (Evidence-Based Clinical Practice (</t>
    </r>
    <r>
      <rPr>
        <b/>
        <sz val="11"/>
        <rFont val="ＭＳ Ｐゴシック"/>
        <family val="3"/>
      </rPr>
      <t>エビデンスに基づく診療</t>
    </r>
    <r>
      <rPr>
        <b/>
        <sz val="11"/>
        <rFont val="Arial"/>
        <family val="2"/>
      </rPr>
      <t xml:space="preserve">)) </t>
    </r>
    <r>
      <rPr>
        <b/>
        <sz val="11"/>
        <rFont val="ＭＳ Ｐゴシック"/>
        <family val="3"/>
      </rPr>
      <t>の</t>
    </r>
    <r>
      <rPr>
        <b/>
        <sz val="11"/>
        <rFont val="Arial"/>
        <family val="2"/>
      </rPr>
      <t xml:space="preserve"> 5</t>
    </r>
    <r>
      <rPr>
        <b/>
        <sz val="11"/>
        <rFont val="ＭＳ Ｐゴシック"/>
        <family val="3"/>
      </rPr>
      <t>ステップの適用</t>
    </r>
  </si>
  <si>
    <t>使用上の注意</t>
  </si>
  <si>
    <t>一般</t>
  </si>
  <si>
    <t>テキストの挿入</t>
  </si>
  <si>
    <t>カラーコーディング</t>
  </si>
  <si>
    <t>補足情報</t>
  </si>
  <si>
    <r>
      <t>黄色のエリアであればどこでもテキストおよび情報を入力可能である。この黄色のエリアをクリックすると、</t>
    </r>
    <r>
      <rPr>
        <b/>
        <sz val="10"/>
        <rFont val="ＭＳ Ｐゴシック"/>
        <family val="3"/>
      </rPr>
      <t>ポップアップボックス</t>
    </r>
    <r>
      <rPr>
        <sz val="10"/>
        <rFont val="ＭＳ Ｐゴシック"/>
        <family val="3"/>
      </rPr>
      <t>内に詳細情報が表示される</t>
    </r>
    <r>
      <rPr>
        <sz val="10"/>
        <rFont val="Arial"/>
        <family val="2"/>
      </rPr>
      <t xml:space="preserve"> (</t>
    </r>
    <r>
      <rPr>
        <b/>
        <sz val="10"/>
        <rFont val="ＭＳ Ｐゴシック"/>
        <family val="3"/>
      </rPr>
      <t>ここをクリックして確認してみよう！</t>
    </r>
    <r>
      <rPr>
        <sz val="10"/>
        <rFont val="Arial"/>
        <family val="2"/>
      </rPr>
      <t>)</t>
    </r>
    <r>
      <rPr>
        <sz val="10"/>
        <rFont val="ＭＳ Ｐゴシック"/>
        <family val="3"/>
      </rPr>
      <t>。</t>
    </r>
  </si>
  <si>
    <r>
      <t>ポップアップボックスは、クリックしてドラッグすることによって</t>
    </r>
    <r>
      <rPr>
        <b/>
        <sz val="10"/>
        <rFont val="ＭＳ Ｐゴシック"/>
        <family val="3"/>
      </rPr>
      <t>移動</t>
    </r>
    <r>
      <rPr>
        <sz val="10"/>
        <rFont val="ＭＳ Ｐゴシック"/>
        <family val="3"/>
      </rPr>
      <t>できる。</t>
    </r>
  </si>
  <si>
    <r>
      <t>ボックスに</t>
    </r>
    <r>
      <rPr>
        <b/>
        <sz val="10"/>
        <rFont val="ＭＳ Ｐゴシック"/>
        <family val="3"/>
      </rPr>
      <t>注記</t>
    </r>
    <r>
      <rPr>
        <sz val="10"/>
        <rFont val="ＭＳ Ｐゴシック"/>
        <family val="3"/>
      </rPr>
      <t>が追加されている場合は補足</t>
    </r>
    <r>
      <rPr>
        <b/>
        <sz val="10"/>
        <rFont val="ＭＳ Ｐゴシック"/>
        <family val="3"/>
      </rPr>
      <t>情報</t>
    </r>
    <r>
      <rPr>
        <sz val="10"/>
        <rFont val="ＭＳ Ｐゴシック"/>
        <family val="3"/>
      </rPr>
      <t>が閲覧可能である。補足情報の存在は、このように、小さな三角形によって示される。
この三角形の上にマウスをかざすと情報が表示される。</t>
    </r>
  </si>
  <si>
    <r>
      <t>このページに関するコメントや提案はこちらまでお寄せください</t>
    </r>
    <r>
      <rPr>
        <sz val="8"/>
        <rFont val="Arial"/>
        <family val="2"/>
      </rPr>
      <t>:</t>
    </r>
    <r>
      <rPr>
        <sz val="8"/>
        <rFont val="ＭＳ Ｐゴシック"/>
        <family val="3"/>
      </rPr>
      <t>　</t>
    </r>
  </si>
  <si>
    <r>
      <t>このエクセル</t>
    </r>
    <r>
      <rPr>
        <sz val="10"/>
        <rFont val="Arial"/>
        <family val="2"/>
      </rPr>
      <t xml:space="preserve"> </t>
    </r>
    <r>
      <rPr>
        <sz val="10"/>
        <rFont val="ＭＳ Ｐゴシック"/>
        <family val="3"/>
      </rPr>
      <t>スプレッドシートの式が機能するためには、</t>
    </r>
    <r>
      <rPr>
        <b/>
        <sz val="10"/>
        <rFont val="ＭＳ Ｐゴシック"/>
        <family val="3"/>
      </rPr>
      <t>コンピューターのセキュリティ設定がマクロを許容する設定になっている必要がある</t>
    </r>
    <r>
      <rPr>
        <sz val="10"/>
        <rFont val="ＭＳ Ｐゴシック"/>
        <family val="3"/>
      </rPr>
      <t>。エクセルの設定を変更するには、</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オプション</t>
    </r>
    <r>
      <rPr>
        <sz val="10"/>
        <rFont val="Arial"/>
        <family val="2"/>
      </rPr>
      <t xml:space="preserve"> </t>
    </r>
    <r>
      <rPr>
        <sz val="10"/>
        <rFont val="ＭＳ Ｐゴシック"/>
        <family val="3"/>
      </rPr>
      <t>→</t>
    </r>
    <r>
      <rPr>
        <sz val="10"/>
        <rFont val="Arial"/>
        <family val="2"/>
      </rPr>
      <t xml:space="preserve"> </t>
    </r>
    <r>
      <rPr>
        <b/>
        <sz val="10"/>
        <rFont val="ＭＳ Ｐゴシック"/>
        <family val="3"/>
      </rPr>
      <t>セキュリティ</t>
    </r>
    <r>
      <rPr>
        <sz val="10"/>
        <rFont val="Arial"/>
        <family val="2"/>
      </rPr>
      <t xml:space="preserve"> </t>
    </r>
    <r>
      <rPr>
        <sz val="10"/>
        <rFont val="ＭＳ Ｐゴシック"/>
        <family val="3"/>
      </rPr>
      <t>の順に選択し、</t>
    </r>
    <r>
      <rPr>
        <b/>
        <sz val="10"/>
        <rFont val="ＭＳ Ｐゴシック"/>
        <family val="3"/>
      </rPr>
      <t>マクロ</t>
    </r>
    <r>
      <rPr>
        <b/>
        <sz val="10"/>
        <rFont val="Arial"/>
        <family val="2"/>
      </rPr>
      <t xml:space="preserve"> </t>
    </r>
    <r>
      <rPr>
        <b/>
        <sz val="10"/>
        <rFont val="ＭＳ Ｐゴシック"/>
        <family val="3"/>
      </rPr>
      <t>セキュリティ</t>
    </r>
    <r>
      <rPr>
        <sz val="10"/>
        <rFont val="Arial"/>
        <family val="2"/>
      </rPr>
      <t xml:space="preserve"> </t>
    </r>
    <r>
      <rPr>
        <sz val="10"/>
        <rFont val="ＭＳ Ｐゴシック"/>
        <family val="3"/>
      </rPr>
      <t>タブ</t>
    </r>
    <r>
      <rPr>
        <sz val="10"/>
        <rFont val="Arial"/>
        <family val="2"/>
      </rPr>
      <t xml:space="preserve"> </t>
    </r>
    <r>
      <rPr>
        <sz val="10"/>
        <rFont val="ＭＳ Ｐゴシック"/>
        <family val="3"/>
      </rPr>
      <t>をクリックして、設定を</t>
    </r>
    <r>
      <rPr>
        <sz val="10"/>
        <rFont val="Arial"/>
        <family val="2"/>
      </rPr>
      <t xml:space="preserve"> </t>
    </r>
    <r>
      <rPr>
        <b/>
        <sz val="10"/>
        <rFont val="ＭＳ Ｐゴシック"/>
        <family val="3"/>
      </rPr>
      <t>中</t>
    </r>
    <r>
      <rPr>
        <sz val="10"/>
        <rFont val="Arial"/>
        <family val="2"/>
      </rPr>
      <t xml:space="preserve"> </t>
    </r>
    <r>
      <rPr>
        <sz val="10"/>
        <rFont val="ＭＳ Ｐゴシック"/>
        <family val="3"/>
      </rPr>
      <t>にする。</t>
    </r>
  </si>
  <si>
    <r>
      <t>ページの</t>
    </r>
    <r>
      <rPr>
        <b/>
        <sz val="10"/>
        <rFont val="ＭＳ Ｐゴシック"/>
        <family val="3"/>
      </rPr>
      <t>コピー</t>
    </r>
    <r>
      <rPr>
        <sz val="10"/>
        <rFont val="ＭＳ Ｐゴシック"/>
        <family val="3"/>
      </rPr>
      <t>を作成する場合は、まずシートの保護を解除してから</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の順に選択</t>
    </r>
    <r>
      <rPr>
        <sz val="10"/>
        <rFont val="Arial"/>
        <family val="2"/>
      </rPr>
      <t>)</t>
    </r>
    <r>
      <rPr>
        <sz val="10"/>
        <rFont val="ＭＳ Ｐゴシック"/>
        <family val="3"/>
      </rPr>
      <t>、シートをコピーすること</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編集</t>
    </r>
    <r>
      <rPr>
        <sz val="10"/>
        <rFont val="Arial"/>
        <family val="2"/>
      </rPr>
      <t xml:space="preserve"> </t>
    </r>
    <r>
      <rPr>
        <sz val="10"/>
        <rFont val="ＭＳ Ｐゴシック"/>
        <family val="3"/>
      </rPr>
      <t>→</t>
    </r>
    <r>
      <rPr>
        <sz val="10"/>
        <rFont val="Arial"/>
        <family val="2"/>
      </rPr>
      <t xml:space="preserve"> </t>
    </r>
    <r>
      <rPr>
        <b/>
        <sz val="10"/>
        <rFont val="ＭＳ Ｐゴシック"/>
        <family val="3"/>
      </rPr>
      <t>移動またはコピー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コピーを作成する</t>
    </r>
    <r>
      <rPr>
        <sz val="10"/>
        <rFont val="Arial"/>
        <family val="2"/>
      </rPr>
      <t>)</t>
    </r>
    <r>
      <rPr>
        <sz val="10"/>
        <rFont val="ＭＳ Ｐゴシック"/>
        <family val="3"/>
      </rPr>
      <t>。
これは</t>
    </r>
    <r>
      <rPr>
        <sz val="10"/>
        <rFont val="Arial"/>
        <family val="2"/>
      </rPr>
      <t xml:space="preserve"> Page 2 (</t>
    </r>
    <r>
      <rPr>
        <sz val="10"/>
        <rFont val="ＭＳ Ｐゴシック"/>
        <family val="3"/>
      </rPr>
      <t>ステップ</t>
    </r>
    <r>
      <rPr>
        <sz val="10"/>
        <rFont val="Arial"/>
        <family val="2"/>
      </rPr>
      <t xml:space="preserve"> 3) </t>
    </r>
    <r>
      <rPr>
        <sz val="10"/>
        <rFont val="ＭＳ Ｐゴシック"/>
        <family val="3"/>
      </rPr>
      <t>で複数のアウトカムを評価する場合に特に有用である。</t>
    </r>
  </si>
  <si>
    <r>
      <t>いずれかのページでスペースが足りなくなった場合には、</t>
    </r>
    <r>
      <rPr>
        <sz val="10"/>
        <rFont val="Arial"/>
        <family val="2"/>
      </rPr>
      <t xml:space="preserve">CAT </t>
    </r>
    <r>
      <rPr>
        <sz val="10"/>
        <rFont val="ＭＳ Ｐゴシック"/>
        <family val="3"/>
      </rPr>
      <t>の末尾にある</t>
    </r>
    <r>
      <rPr>
        <b/>
        <sz val="10"/>
        <rFont val="ＭＳ Ｐゴシック"/>
        <family val="3"/>
      </rPr>
      <t>オーバーフローページ</t>
    </r>
    <r>
      <rPr>
        <sz val="10"/>
        <rFont val="ＭＳ Ｐゴシック"/>
        <family val="3"/>
      </rPr>
      <t>を使用するとよい。</t>
    </r>
    <r>
      <rPr>
        <sz val="10"/>
        <rFont val="Arial"/>
        <family val="2"/>
      </rPr>
      <t xml:space="preserve">Page 3 </t>
    </r>
    <r>
      <rPr>
        <sz val="10"/>
        <rFont val="ＭＳ Ｐゴシック"/>
        <family val="3"/>
      </rPr>
      <t>は、ボックスの入力を行うと自動的にサイズが大きくなるが、ほかのページは変わらない。オーバーフローページは、</t>
    </r>
    <r>
      <rPr>
        <sz val="10"/>
        <rFont val="Arial"/>
        <family val="2"/>
      </rPr>
      <t xml:space="preserve">Page 2 </t>
    </r>
    <r>
      <rPr>
        <sz val="10"/>
        <rFont val="ＭＳ Ｐゴシック"/>
        <family val="3"/>
      </rPr>
      <t>で、セルのサイズの変更が式に影響するような場合に特に有用である。</t>
    </r>
  </si>
  <si>
    <r>
      <t>黄色のエリア</t>
    </r>
    <r>
      <rPr>
        <sz val="10"/>
        <rFont val="ＭＳ Ｐゴシック"/>
        <family val="3"/>
      </rPr>
      <t>であればどこでもテキストおよび情報を入力可能である。このエリアをクリックすると、ポップアップボックス内に詳細情報が表示される。</t>
    </r>
  </si>
  <si>
    <r>
      <t xml:space="preserve">GATE </t>
    </r>
    <r>
      <rPr>
        <b/>
        <sz val="10"/>
        <rFont val="ＭＳ Ｐゴシック"/>
        <family val="3"/>
      </rPr>
      <t>に入力する</t>
    </r>
    <r>
      <rPr>
        <sz val="10"/>
        <rFont val="ＭＳ Ｐゴシック"/>
        <family val="3"/>
      </rPr>
      <t>場合は、入力したいセルを選択し、エクセルシート上部のテキストボックス内にカーソルを点滅表示させてタイプ入力する。</t>
    </r>
  </si>
  <si>
    <r>
      <t>テキストボックス内で</t>
    </r>
    <r>
      <rPr>
        <b/>
        <sz val="10"/>
        <rFont val="ＭＳ Ｐゴシック"/>
        <family val="3"/>
      </rPr>
      <t>改行</t>
    </r>
    <r>
      <rPr>
        <sz val="10"/>
        <rFont val="ＭＳ Ｐゴシック"/>
        <family val="3"/>
      </rPr>
      <t>する場合には、</t>
    </r>
    <r>
      <rPr>
        <sz val="10"/>
        <rFont val="Arial"/>
        <family val="2"/>
      </rPr>
      <t xml:space="preserve">Alt </t>
    </r>
    <r>
      <rPr>
        <sz val="10"/>
        <rFont val="ＭＳ Ｐゴシック"/>
        <family val="3"/>
      </rPr>
      <t>と</t>
    </r>
    <r>
      <rPr>
        <sz val="10"/>
        <rFont val="Arial"/>
        <family val="2"/>
      </rPr>
      <t xml:space="preserve"> Enter </t>
    </r>
    <r>
      <rPr>
        <sz val="10"/>
        <rFont val="ＭＳ Ｐゴシック"/>
        <family val="3"/>
      </rPr>
      <t>を同時に押下すること</t>
    </r>
    <r>
      <rPr>
        <sz val="10"/>
        <rFont val="Arial"/>
        <family val="2"/>
      </rPr>
      <t xml:space="preserve"> (Mac </t>
    </r>
    <r>
      <rPr>
        <sz val="10"/>
        <rFont val="ＭＳ Ｐゴシック"/>
        <family val="3"/>
      </rPr>
      <t>の場合は</t>
    </r>
    <r>
      <rPr>
        <sz val="10"/>
        <rFont val="Arial"/>
        <family val="2"/>
      </rPr>
      <t xml:space="preserve"> apple - option - return </t>
    </r>
    <r>
      <rPr>
        <sz val="10"/>
        <rFont val="ＭＳ Ｐゴシック"/>
        <family val="3"/>
      </rPr>
      <t>の組み合わせを使用すること</t>
    </r>
    <r>
      <rPr>
        <sz val="10"/>
        <rFont val="Arial"/>
        <family val="2"/>
      </rPr>
      <t>)</t>
    </r>
    <r>
      <rPr>
        <sz val="10"/>
        <rFont val="ＭＳ Ｐゴシック"/>
        <family val="3"/>
      </rPr>
      <t>。</t>
    </r>
  </si>
  <si>
    <r>
      <rPr>
        <sz val="10"/>
        <rFont val="ＭＳ Ｐゴシック"/>
        <family val="3"/>
      </rPr>
      <t>黄色のエリアであればどこでも</t>
    </r>
    <r>
      <rPr>
        <b/>
        <sz val="10"/>
        <rFont val="ＭＳ Ｐゴシック"/>
        <family val="3"/>
      </rPr>
      <t>テキストおよび情報</t>
    </r>
    <r>
      <rPr>
        <sz val="10"/>
        <rFont val="ＭＳ Ｐゴシック"/>
        <family val="3"/>
      </rPr>
      <t>を入力可能である。</t>
    </r>
  </si>
  <si>
    <r>
      <t>Page 2 (</t>
    </r>
    <r>
      <rPr>
        <sz val="10"/>
        <rFont val="ＭＳ Ｐゴシック"/>
        <family val="3"/>
      </rPr>
      <t>ステップ</t>
    </r>
    <r>
      <rPr>
        <sz val="10"/>
        <rFont val="Arial"/>
        <family val="2"/>
      </rPr>
      <t xml:space="preserve"> 3) </t>
    </r>
    <r>
      <rPr>
        <sz val="10"/>
        <rFont val="ＭＳ Ｐゴシック"/>
        <family val="3"/>
      </rPr>
      <t>では自動</t>
    </r>
    <r>
      <rPr>
        <b/>
        <sz val="10"/>
        <rFont val="ＭＳ Ｐゴシック"/>
        <family val="3"/>
      </rPr>
      <t>計算</t>
    </r>
    <r>
      <rPr>
        <sz val="10"/>
        <rFont val="ＭＳ Ｐゴシック"/>
        <family val="3"/>
      </rPr>
      <t>が行われ、緑色のエリアに結果が表示される。</t>
    </r>
    <r>
      <rPr>
        <sz val="10"/>
        <rFont val="Arial"/>
        <family val="2"/>
      </rPr>
      <t xml:space="preserve"> </t>
    </r>
  </si>
  <si>
    <r>
      <t>Page 3 (</t>
    </r>
    <r>
      <rPr>
        <sz val="10"/>
        <rFont val="ＭＳ Ｐゴシック"/>
        <family val="3"/>
      </rPr>
      <t>ステップ</t>
    </r>
    <r>
      <rPr>
        <sz val="10"/>
        <rFont val="Arial"/>
        <family val="2"/>
      </rPr>
      <t xml:space="preserve"> 3) </t>
    </r>
    <r>
      <rPr>
        <sz val="10"/>
        <rFont val="ＭＳ Ｐゴシック"/>
        <family val="3"/>
      </rPr>
      <t>では</t>
    </r>
    <r>
      <rPr>
        <b/>
        <sz val="10"/>
        <rFont val="ＭＳ Ｐゴシック"/>
        <family val="3"/>
      </rPr>
      <t>クエスチョンをカラーコーディング</t>
    </r>
    <r>
      <rPr>
        <sz val="10"/>
        <rFont val="ＭＳ Ｐゴシック"/>
        <family val="3"/>
      </rPr>
      <t>することによって、以下のサマリークエスチョンとの関連性が示される。</t>
    </r>
  </si>
  <si>
    <t>症例対照研究</t>
  </si>
  <si>
    <t>名前と日付</t>
  </si>
  <si>
    <r>
      <t xml:space="preserve">E </t>
    </r>
    <r>
      <rPr>
        <b/>
        <sz val="10"/>
        <rFont val="ＭＳ Ｐゴシック"/>
        <family val="3"/>
      </rPr>
      <t>メールアドレス</t>
    </r>
  </si>
  <si>
    <t>臨床シナリオ</t>
  </si>
  <si>
    <r>
      <t>使用上の注意</t>
    </r>
    <r>
      <rPr>
        <sz val="10"/>
        <rFont val="Arial"/>
        <family val="2"/>
      </rPr>
      <t xml:space="preserve">
</t>
    </r>
    <r>
      <rPr>
        <b/>
        <sz val="10"/>
        <rFont val="ＭＳ Ｐゴシック"/>
        <family val="3"/>
      </rPr>
      <t>注記</t>
    </r>
    <r>
      <rPr>
        <sz val="10"/>
        <rFont val="ＭＳ Ｐゴシック"/>
        <family val="3"/>
      </rPr>
      <t>欄をクリックすると詳細情報を表示できる。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t>
    </r>
  </si>
  <si>
    <r>
      <t>ステップ</t>
    </r>
    <r>
      <rPr>
        <b/>
        <sz val="12"/>
        <color indexed="9"/>
        <rFont val="Arial"/>
        <family val="2"/>
      </rPr>
      <t xml:space="preserve"> 1: PECOT </t>
    </r>
    <r>
      <rPr>
        <b/>
        <sz val="12"/>
        <color indexed="9"/>
        <rFont val="ＭＳ Ｐゴシック"/>
        <family val="3"/>
      </rPr>
      <t>フレームワークを使ってクリニカル</t>
    </r>
    <r>
      <rPr>
        <b/>
        <sz val="12"/>
        <color indexed="9"/>
        <rFont val="Arial"/>
        <family val="2"/>
      </rPr>
      <t xml:space="preserve"> </t>
    </r>
    <r>
      <rPr>
        <b/>
        <sz val="12"/>
        <color indexed="9"/>
        <rFont val="ＭＳ Ｐゴシック"/>
        <family val="3"/>
      </rPr>
      <t>クエスチョンを提起する。</t>
    </r>
  </si>
  <si>
    <t>検索キーワード</t>
  </si>
  <si>
    <t>その他</t>
  </si>
  <si>
    <r>
      <t>データベース</t>
    </r>
    <r>
      <rPr>
        <sz val="10"/>
        <rFont val="Arial"/>
        <family val="2"/>
      </rPr>
      <t xml:space="preserve">: </t>
    </r>
  </si>
  <si>
    <t>コクラン</t>
  </si>
  <si>
    <t>その他の二次的情報源</t>
  </si>
  <si>
    <t>PubMed / OvidMedline</t>
  </si>
  <si>
    <t>ヒット件数</t>
  </si>
  <si>
    <r>
      <t>この書式に関するコメントや提案はこちらまでお寄せください</t>
    </r>
    <r>
      <rPr>
        <sz val="8"/>
        <rFont val="Arial"/>
        <family val="2"/>
      </rPr>
      <t xml:space="preserve"> :  </t>
    </r>
  </si>
  <si>
    <t>検索対象データベース</t>
  </si>
  <si>
    <t>選択したエビデンス</t>
  </si>
  <si>
    <r>
      <t>選択の理由</t>
    </r>
    <r>
      <rPr>
        <b/>
        <sz val="10"/>
        <rFont val="Arial"/>
        <family val="2"/>
      </rPr>
      <t xml:space="preserve"> (</t>
    </r>
    <r>
      <rPr>
        <b/>
        <sz val="10"/>
        <rFont val="ＭＳ Ｐゴシック"/>
        <family val="3"/>
      </rPr>
      <t>エビデンスがすでに信頼のおける文献において単独で評価されている場合は</t>
    </r>
    <r>
      <rPr>
        <b/>
        <sz val="10"/>
        <rFont val="Arial"/>
        <family val="2"/>
      </rPr>
      <t xml:space="preserve"> Page 4 </t>
    </r>
    <r>
      <rPr>
        <b/>
        <sz val="10"/>
        <rFont val="ＭＳ Ｐゴシック"/>
        <family val="3"/>
      </rPr>
      <t>へ進むこと。</t>
    </r>
    <r>
      <rPr>
        <b/>
        <sz val="10"/>
        <rFont val="Arial"/>
        <family val="2"/>
      </rPr>
      <t>)</t>
    </r>
  </si>
  <si>
    <t>症例対照研究</t>
  </si>
  <si>
    <r>
      <t>CAT (Critically Appraised Topic): EBCP (Evidence-Based Clinical Practice (</t>
    </r>
    <r>
      <rPr>
        <b/>
        <sz val="11"/>
        <rFont val="ＭＳ Ｐゴシック"/>
        <family val="3"/>
      </rPr>
      <t>エビデンスに基づく診療</t>
    </r>
    <r>
      <rPr>
        <b/>
        <sz val="11"/>
        <rFont val="Arial"/>
        <family val="2"/>
      </rPr>
      <t xml:space="preserve">)) </t>
    </r>
    <r>
      <rPr>
        <b/>
        <sz val="11"/>
        <rFont val="ＭＳ Ｐゴシック"/>
        <family val="3"/>
      </rPr>
      <t>の</t>
    </r>
    <r>
      <rPr>
        <b/>
        <sz val="11"/>
        <rFont val="Arial"/>
        <family val="2"/>
      </rPr>
      <t xml:space="preserve"> 5</t>
    </r>
    <r>
      <rPr>
        <b/>
        <sz val="11"/>
        <rFont val="ＭＳ Ｐゴシック"/>
        <family val="3"/>
      </rPr>
      <t>ステップの適用</t>
    </r>
  </si>
  <si>
    <r>
      <t>ステップ</t>
    </r>
    <r>
      <rPr>
        <b/>
        <sz val="12"/>
        <color indexed="9"/>
        <rFont val="Arial"/>
        <family val="2"/>
      </rPr>
      <t xml:space="preserve"> 3: </t>
    </r>
    <r>
      <rPr>
        <b/>
        <sz val="12"/>
        <color indexed="43"/>
        <rFont val="Arial"/>
        <family val="2"/>
      </rPr>
      <t xml:space="preserve">PECOT </t>
    </r>
    <r>
      <rPr>
        <b/>
        <sz val="12"/>
        <color indexed="9"/>
        <rFont val="ＭＳ Ｐゴシック"/>
        <family val="3"/>
      </rPr>
      <t>フレームワークを使って研究を評価する。</t>
    </r>
  </si>
  <si>
    <r>
      <t>a.</t>
    </r>
    <r>
      <rPr>
        <b/>
        <sz val="12"/>
        <color indexed="43"/>
        <rFont val="Arial"/>
        <family val="2"/>
      </rPr>
      <t xml:space="preserve"> GATE</t>
    </r>
    <r>
      <rPr>
        <b/>
        <sz val="12"/>
        <color indexed="9"/>
        <rFont val="Arial"/>
        <family val="2"/>
      </rPr>
      <t xml:space="preserve"> (</t>
    </r>
    <r>
      <rPr>
        <b/>
        <sz val="12"/>
        <color indexed="43"/>
        <rFont val="Arial"/>
        <family val="2"/>
      </rPr>
      <t>G</t>
    </r>
    <r>
      <rPr>
        <b/>
        <sz val="12"/>
        <color indexed="9"/>
        <rFont val="Arial"/>
        <family val="2"/>
      </rPr>
      <t>raphic</t>
    </r>
    <r>
      <rPr>
        <b/>
        <sz val="12"/>
        <color indexed="43"/>
        <rFont val="Arial"/>
        <family val="2"/>
      </rPr>
      <t xml:space="preserve"> A</t>
    </r>
    <r>
      <rPr>
        <b/>
        <sz val="12"/>
        <color indexed="9"/>
        <rFont val="Arial"/>
        <family val="2"/>
      </rPr>
      <t xml:space="preserve">ppraisal </t>
    </r>
    <r>
      <rPr>
        <b/>
        <sz val="12"/>
        <color indexed="43"/>
        <rFont val="Arial"/>
        <family val="2"/>
      </rPr>
      <t>T</t>
    </r>
    <r>
      <rPr>
        <b/>
        <sz val="12"/>
        <color indexed="9"/>
        <rFont val="Arial"/>
        <family val="2"/>
      </rPr>
      <t xml:space="preserve">ool for </t>
    </r>
    <r>
      <rPr>
        <b/>
        <sz val="12"/>
        <color indexed="43"/>
        <rFont val="Arial"/>
        <family val="2"/>
      </rPr>
      <t>E</t>
    </r>
    <r>
      <rPr>
        <b/>
        <sz val="12"/>
        <color indexed="9"/>
        <rFont val="Arial"/>
        <family val="2"/>
      </rPr>
      <t xml:space="preserve">pidemiology) frame </t>
    </r>
    <r>
      <rPr>
        <b/>
        <sz val="12"/>
        <color indexed="9"/>
        <rFont val="ＭＳ Ｐゴシック"/>
        <family val="3"/>
      </rPr>
      <t>に研究を</t>
    </r>
    <r>
      <rPr>
        <b/>
        <sz val="12"/>
        <color indexed="9"/>
        <rFont val="Arial"/>
        <family val="2"/>
      </rPr>
      <t>“</t>
    </r>
    <r>
      <rPr>
        <b/>
        <sz val="12"/>
        <color indexed="9"/>
        <rFont val="ＭＳ Ｐゴシック"/>
        <family val="3"/>
      </rPr>
      <t>掲示</t>
    </r>
    <r>
      <rPr>
        <b/>
        <sz val="12"/>
        <color indexed="9"/>
        <rFont val="Arial"/>
        <family val="2"/>
      </rPr>
      <t>”</t>
    </r>
    <r>
      <rPr>
        <b/>
        <sz val="12"/>
        <color indexed="9"/>
        <rFont val="ＭＳ Ｐゴシック"/>
        <family val="3"/>
      </rPr>
      <t>する。</t>
    </r>
  </si>
  <si>
    <t>評価者</t>
  </si>
  <si>
    <t>評価日時</t>
  </si>
  <si>
    <t>文献の詳細</t>
  </si>
  <si>
    <t>代表的か</t>
  </si>
  <si>
    <r>
      <t>曝露を受けた症例の割合</t>
    </r>
    <r>
      <rPr>
        <sz val="10"/>
        <rFont val="Arial"/>
        <family val="2"/>
      </rPr>
      <t>:</t>
    </r>
  </si>
  <si>
    <r>
      <t>曝露を受けた対照の割合</t>
    </r>
    <r>
      <rPr>
        <sz val="10"/>
        <rFont val="Arial"/>
        <family val="2"/>
      </rPr>
      <t>:</t>
    </r>
  </si>
  <si>
    <r>
      <t xml:space="preserve">GATE </t>
    </r>
    <r>
      <rPr>
        <sz val="8"/>
        <rFont val="ＭＳ Ｐゴシック"/>
        <family val="3"/>
      </rPr>
      <t>フレームによる計算</t>
    </r>
  </si>
  <si>
    <t>報告</t>
  </si>
  <si>
    <r>
      <t>発表されている主要な分析手法および結果</t>
    </r>
    <r>
      <rPr>
        <sz val="10"/>
        <rFont val="Arial"/>
        <family val="2"/>
      </rPr>
      <t>:</t>
    </r>
  </si>
  <si>
    <r>
      <t>主な結果</t>
    </r>
    <r>
      <rPr>
        <sz val="10"/>
        <rFont val="Arial"/>
        <family val="2"/>
      </rPr>
      <t>:</t>
    </r>
  </si>
  <si>
    <r>
      <t>報告されている</t>
    </r>
    <r>
      <rPr>
        <sz val="10"/>
        <rFont val="Arial"/>
        <family val="2"/>
      </rPr>
      <t xml:space="preserve"> CI:</t>
    </r>
  </si>
  <si>
    <r>
      <t>この書式に関するコメントや提案はこちらまでお寄せください</t>
    </r>
    <r>
      <rPr>
        <sz val="8"/>
        <rFont val="Arial"/>
        <family val="2"/>
      </rPr>
      <t xml:space="preserve">:  </t>
    </r>
  </si>
  <si>
    <t>使用上の注意は画面の右側</t>
  </si>
  <si>
    <t>黄色のフィールドにのみデータを入力すること。</t>
  </si>
  <si>
    <r>
      <t>選出された合計対照人数</t>
    </r>
    <r>
      <rPr>
        <b/>
        <sz val="10"/>
        <rFont val="Arial"/>
        <family val="2"/>
      </rPr>
      <t>:</t>
    </r>
  </si>
  <si>
    <r>
      <t>参加しない人数</t>
    </r>
    <r>
      <rPr>
        <b/>
        <sz val="10"/>
        <rFont val="Arial"/>
        <family val="2"/>
      </rPr>
      <t>:</t>
    </r>
  </si>
  <si>
    <r>
      <t>参加しない割合</t>
    </r>
    <r>
      <rPr>
        <b/>
        <sz val="10"/>
        <rFont val="Arial"/>
        <family val="2"/>
      </rPr>
      <t xml:space="preserve"> (%):</t>
    </r>
  </si>
  <si>
    <t>研究のセッティング</t>
  </si>
  <si>
    <r>
      <t xml:space="preserve">  </t>
    </r>
    <r>
      <rPr>
        <sz val="10"/>
        <rFont val="ＭＳ Ｐゴシック"/>
        <family val="3"/>
      </rPr>
      <t>適格集団</t>
    </r>
  </si>
  <si>
    <r>
      <t xml:space="preserve">    (</t>
    </r>
    <r>
      <rPr>
        <sz val="8"/>
        <rFont val="ＭＳ Ｐゴシック"/>
        <family val="3"/>
      </rPr>
      <t>潜在的参加者</t>
    </r>
    <r>
      <rPr>
        <sz val="8"/>
        <rFont val="Arial"/>
        <family val="2"/>
      </rPr>
      <t>)</t>
    </r>
  </si>
  <si>
    <r>
      <t>参加する対照の人数</t>
    </r>
    <r>
      <rPr>
        <b/>
        <sz val="10"/>
        <rFont val="Arial"/>
        <family val="2"/>
      </rPr>
      <t>:</t>
    </r>
  </si>
  <si>
    <t>曝露あり</t>
  </si>
  <si>
    <t>曝露なし</t>
  </si>
  <si>
    <t>症例</t>
  </si>
  <si>
    <t>対照</t>
  </si>
  <si>
    <r>
      <t>曝露群</t>
    </r>
    <r>
      <rPr>
        <b/>
        <sz val="10"/>
        <rFont val="Arial"/>
        <family val="2"/>
      </rPr>
      <t xml:space="preserve"> </t>
    </r>
  </si>
  <si>
    <t>対照群</t>
  </si>
  <si>
    <r>
      <t>参加する症例の人数</t>
    </r>
    <r>
      <rPr>
        <b/>
        <sz val="10"/>
        <rFont val="Arial"/>
        <family val="2"/>
      </rPr>
      <t>:</t>
    </r>
  </si>
  <si>
    <t>使用上の注意</t>
  </si>
  <si>
    <r>
      <t>黄色のエリアに研究に関する情報を</t>
    </r>
    <r>
      <rPr>
        <b/>
        <sz val="10"/>
        <rFont val="ＭＳ Ｐゴシック"/>
        <family val="3"/>
      </rPr>
      <t>入力</t>
    </r>
    <r>
      <rPr>
        <sz val="10"/>
        <rFont val="ＭＳ Ｐゴシック"/>
        <family val="3"/>
      </rPr>
      <t>すること。移動可能なボックス内にヘルプ情報が表示される。</t>
    </r>
  </si>
  <si>
    <t>このフォームによって結果が計算され、緑のエリアに表示される。</t>
  </si>
  <si>
    <t>グレーの領域は、重要な評価基準を満たすことを条件とするセルである。</t>
  </si>
  <si>
    <r>
      <t>シートのコピーを作成する場合は、まずワークブックの保護を解除してから</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の順に選択</t>
    </r>
    <r>
      <rPr>
        <sz val="10"/>
        <rFont val="Arial"/>
        <family val="2"/>
      </rPr>
      <t>)</t>
    </r>
    <r>
      <rPr>
        <sz val="10"/>
        <rFont val="ＭＳ Ｐゴシック"/>
        <family val="3"/>
      </rPr>
      <t>、シートを</t>
    </r>
    <r>
      <rPr>
        <b/>
        <sz val="10"/>
        <rFont val="ＭＳ Ｐゴシック"/>
        <family val="3"/>
      </rPr>
      <t>コピー</t>
    </r>
    <r>
      <rPr>
        <sz val="10"/>
        <rFont val="ＭＳ Ｐゴシック"/>
        <family val="3"/>
      </rPr>
      <t>すること</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編集</t>
    </r>
    <r>
      <rPr>
        <sz val="10"/>
        <rFont val="Arial"/>
        <family val="2"/>
      </rPr>
      <t xml:space="preserve"> </t>
    </r>
    <r>
      <rPr>
        <sz val="10"/>
        <rFont val="ＭＳ Ｐゴシック"/>
        <family val="3"/>
      </rPr>
      <t>→</t>
    </r>
    <r>
      <rPr>
        <sz val="10"/>
        <rFont val="Arial"/>
        <family val="2"/>
      </rPr>
      <t xml:space="preserve"> </t>
    </r>
    <r>
      <rPr>
        <b/>
        <sz val="10"/>
        <rFont val="ＭＳ Ｐゴシック"/>
        <family val="3"/>
      </rPr>
      <t>移動またはコピー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コピーを作成する</t>
    </r>
    <r>
      <rPr>
        <sz val="10"/>
        <rFont val="Arial"/>
        <family val="2"/>
      </rPr>
      <t>)</t>
    </r>
    <r>
      <rPr>
        <sz val="10"/>
        <rFont val="ＭＳ Ｐゴシック"/>
        <family val="3"/>
      </rPr>
      <t>。</t>
    </r>
  </si>
  <si>
    <r>
      <t>症例</t>
    </r>
    <r>
      <rPr>
        <b/>
        <sz val="10"/>
        <rFont val="Arial"/>
        <family val="2"/>
      </rPr>
      <t>:</t>
    </r>
  </si>
  <si>
    <r>
      <t>すべての非症例</t>
    </r>
    <r>
      <rPr>
        <b/>
        <sz val="10"/>
        <rFont val="Arial"/>
        <family val="2"/>
      </rPr>
      <t>:</t>
    </r>
  </si>
  <si>
    <r>
      <t>選出された合計症例数</t>
    </r>
    <r>
      <rPr>
        <b/>
        <sz val="10"/>
        <rFont val="Arial"/>
        <family val="2"/>
      </rPr>
      <t>:</t>
    </r>
  </si>
  <si>
    <r>
      <t xml:space="preserve">  </t>
    </r>
    <r>
      <rPr>
        <b/>
        <sz val="10"/>
        <rFont val="ＭＳ Ｐゴシック"/>
        <family val="3"/>
      </rPr>
      <t>参加しない人数</t>
    </r>
    <r>
      <rPr>
        <b/>
        <sz val="10"/>
        <rFont val="Arial"/>
        <family val="2"/>
      </rPr>
      <t>:</t>
    </r>
  </si>
  <si>
    <r>
      <t>適格な</t>
    </r>
    <r>
      <rPr>
        <b/>
        <sz val="12"/>
        <rFont val="Arial"/>
        <family val="2"/>
      </rPr>
      <t>P</t>
    </r>
    <r>
      <rPr>
        <sz val="10"/>
        <rFont val="Arial"/>
        <family val="2"/>
      </rPr>
      <t>opulation</t>
    </r>
    <r>
      <rPr>
        <sz val="10"/>
        <rFont val="Arial"/>
        <family val="2"/>
      </rPr>
      <t xml:space="preserve"> (</t>
    </r>
    <r>
      <rPr>
        <sz val="10"/>
        <rFont val="ＭＳ Ｐゴシック"/>
        <family val="3"/>
      </rPr>
      <t>集団</t>
    </r>
    <r>
      <rPr>
        <sz val="10"/>
        <rFont val="Arial"/>
        <family val="2"/>
      </rPr>
      <t>)</t>
    </r>
    <r>
      <rPr>
        <sz val="10"/>
        <rFont val="Arial"/>
        <family val="2"/>
      </rPr>
      <t xml:space="preserve">:
-  </t>
    </r>
    <r>
      <rPr>
        <sz val="10"/>
        <rFont val="ＭＳ Ｐゴシック"/>
        <family val="3"/>
      </rPr>
      <t>症例を生成</t>
    </r>
    <r>
      <rPr>
        <sz val="10"/>
        <rFont val="Arial"/>
        <family val="2"/>
      </rPr>
      <t xml:space="preserve"> </t>
    </r>
  </si>
  <si>
    <r>
      <t xml:space="preserve">- </t>
    </r>
    <r>
      <rPr>
        <sz val="10"/>
        <rFont val="ＭＳ Ｐゴシック"/>
        <family val="3"/>
      </rPr>
      <t>対照の選出</t>
    </r>
  </si>
  <si>
    <r>
      <t>E</t>
    </r>
    <r>
      <rPr>
        <sz val="10"/>
        <rFont val="Arial"/>
        <family val="2"/>
      </rPr>
      <t>xposure (</t>
    </r>
    <r>
      <rPr>
        <sz val="10"/>
        <rFont val="ＭＳ Ｐゴシック"/>
        <family val="3"/>
      </rPr>
      <t>曝露</t>
    </r>
    <r>
      <rPr>
        <sz val="10"/>
        <rFont val="Arial"/>
        <family val="2"/>
      </rPr>
      <t>)</t>
    </r>
  </si>
  <si>
    <r>
      <t>C</t>
    </r>
    <r>
      <rPr>
        <sz val="10"/>
        <rFont val="Arial"/>
        <family val="2"/>
      </rPr>
      <t>omparison (</t>
    </r>
    <r>
      <rPr>
        <sz val="10"/>
        <rFont val="ＭＳ Ｐゴシック"/>
        <family val="3"/>
      </rPr>
      <t>対照</t>
    </r>
    <r>
      <rPr>
        <sz val="10"/>
        <rFont val="Arial"/>
        <family val="2"/>
      </rPr>
      <t>)</t>
    </r>
  </si>
  <si>
    <r>
      <t>O</t>
    </r>
    <r>
      <rPr>
        <sz val="10"/>
        <rFont val="Arial"/>
        <family val="2"/>
      </rPr>
      <t>utcome (</t>
    </r>
    <r>
      <rPr>
        <sz val="10"/>
        <rFont val="ＭＳ Ｐゴシック"/>
        <family val="3"/>
      </rPr>
      <t>アウトカム</t>
    </r>
    <r>
      <rPr>
        <sz val="10"/>
        <rFont val="Arial"/>
        <family val="2"/>
      </rPr>
      <t>) (</t>
    </r>
    <r>
      <rPr>
        <sz val="10"/>
        <rFont val="ＭＳ Ｐゴシック"/>
        <family val="3"/>
      </rPr>
      <t>症例の定義と選択</t>
    </r>
    <r>
      <rPr>
        <sz val="10"/>
        <rFont val="Arial"/>
        <family val="2"/>
      </rPr>
      <t>):</t>
    </r>
  </si>
  <si>
    <r>
      <t>T</t>
    </r>
    <r>
      <rPr>
        <sz val="10"/>
        <rFont val="Arial"/>
        <family val="2"/>
      </rPr>
      <t>ime (</t>
    </r>
    <r>
      <rPr>
        <sz val="10"/>
        <rFont val="ＭＳ Ｐゴシック"/>
        <family val="3"/>
      </rPr>
      <t>時間</t>
    </r>
    <r>
      <rPr>
        <sz val="10"/>
        <rFont val="Arial"/>
        <family val="2"/>
      </rPr>
      <t>):</t>
    </r>
  </si>
  <si>
    <r>
      <t>使用上の注意
注記</t>
    </r>
    <r>
      <rPr>
        <sz val="10"/>
        <rFont val="ＭＳ Ｐゴシック"/>
        <family val="3"/>
      </rPr>
      <t>欄をクリックすると詳細情報を表示できる。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
質問は、以下のサマリー</t>
    </r>
    <r>
      <rPr>
        <sz val="10"/>
        <rFont val="Arial"/>
        <family val="2"/>
      </rPr>
      <t xml:space="preserve"> </t>
    </r>
    <r>
      <rPr>
        <sz val="10"/>
        <rFont val="ＭＳ Ｐゴシック"/>
        <family val="3"/>
      </rPr>
      <t>クエスチョンとの関連性を示すために</t>
    </r>
    <r>
      <rPr>
        <b/>
        <sz val="10"/>
        <rFont val="ＭＳ Ｐゴシック"/>
        <family val="3"/>
      </rPr>
      <t>カラーコーディング</t>
    </r>
    <r>
      <rPr>
        <sz val="10"/>
        <rFont val="ＭＳ Ｐゴシック"/>
        <family val="3"/>
      </rPr>
      <t>されている。</t>
    </r>
  </si>
  <si>
    <r>
      <t>ステップ</t>
    </r>
    <r>
      <rPr>
        <b/>
        <sz val="12"/>
        <color indexed="9"/>
        <rFont val="Arial"/>
        <family val="2"/>
      </rPr>
      <t xml:space="preserve"> 3: PECOT </t>
    </r>
    <r>
      <rPr>
        <b/>
        <sz val="12"/>
        <color indexed="9"/>
        <rFont val="ＭＳ Ｐゴシック"/>
        <family val="3"/>
      </rPr>
      <t>フレームワークを使って研究の批判的吟味を行う。</t>
    </r>
  </si>
  <si>
    <r>
      <t xml:space="preserve">b. </t>
    </r>
    <r>
      <rPr>
        <b/>
        <sz val="12"/>
        <color indexed="9"/>
        <rFont val="ＭＳ Ｐゴシック"/>
        <family val="3"/>
      </rPr>
      <t>研究の質を評価する</t>
    </r>
    <r>
      <rPr>
        <b/>
        <sz val="12"/>
        <color indexed="9"/>
        <rFont val="Arial"/>
        <family val="2"/>
      </rPr>
      <t xml:space="preserve"> (RAMMBO)</t>
    </r>
  </si>
  <si>
    <r>
      <t>評価基準</t>
    </r>
    <r>
      <rPr>
        <b/>
        <sz val="10"/>
        <rFont val="Arial"/>
        <family val="2"/>
      </rPr>
      <t xml:space="preserve"> (RAMMBO)</t>
    </r>
  </si>
  <si>
    <r>
      <t>質</t>
    </r>
    <r>
      <rPr>
        <b/>
        <sz val="10"/>
        <rFont val="Arial"/>
        <family val="2"/>
      </rPr>
      <t xml:space="preserve">
+ x 
nr na</t>
    </r>
  </si>
  <si>
    <t>注記</t>
  </si>
  <si>
    <r>
      <t>この書式に関するコメントや提案はこちらまでお寄せください</t>
    </r>
    <r>
      <rPr>
        <sz val="8"/>
        <rFont val="Arial"/>
        <family val="2"/>
      </rPr>
      <t>:  rt.jackson@auckland.ac.nz</t>
    </r>
  </si>
  <si>
    <r>
      <t xml:space="preserve"> </t>
    </r>
    <r>
      <rPr>
        <b/>
        <sz val="12"/>
        <rFont val="Arial"/>
        <family val="2"/>
      </rPr>
      <t>R</t>
    </r>
    <r>
      <rPr>
        <sz val="10"/>
        <rFont val="Arial"/>
        <family val="2"/>
      </rPr>
      <t>epresentative (</t>
    </r>
    <r>
      <rPr>
        <sz val="10"/>
        <rFont val="ＭＳ Ｐゴシック"/>
        <family val="3"/>
      </rPr>
      <t>代表</t>
    </r>
    <r>
      <rPr>
        <sz val="10"/>
        <rFont val="Arial"/>
        <family val="2"/>
      </rPr>
      <t xml:space="preserve">) </t>
    </r>
    <r>
      <rPr>
        <sz val="10"/>
        <rFont val="ＭＳ Ｐゴシック"/>
        <family val="3"/>
      </rPr>
      <t>か。</t>
    </r>
  </si>
  <si>
    <r>
      <t>妥当に</t>
    </r>
    <r>
      <rPr>
        <sz val="10"/>
        <rFont val="Arial"/>
        <family val="2"/>
      </rPr>
      <t xml:space="preserve"> </t>
    </r>
    <r>
      <rPr>
        <b/>
        <sz val="12"/>
        <rFont val="Arial"/>
        <family val="2"/>
      </rPr>
      <t>M</t>
    </r>
    <r>
      <rPr>
        <sz val="10"/>
        <rFont val="Arial"/>
        <family val="2"/>
      </rPr>
      <t>easure</t>
    </r>
    <r>
      <rPr>
        <sz val="10"/>
        <rFont val="Arial"/>
        <family val="2"/>
      </rPr>
      <t xml:space="preserve"> (</t>
    </r>
    <r>
      <rPr>
        <sz val="10"/>
        <rFont val="ＭＳ Ｐゴシック"/>
        <family val="3"/>
      </rPr>
      <t>測定</t>
    </r>
    <r>
      <rPr>
        <sz val="10"/>
        <rFont val="Arial"/>
        <family val="2"/>
      </rPr>
      <t xml:space="preserve">) </t>
    </r>
    <r>
      <rPr>
        <sz val="10"/>
        <rFont val="ＭＳ Ｐゴシック"/>
        <family val="3"/>
      </rPr>
      <t>されているか</t>
    </r>
    <r>
      <rPr>
        <sz val="10"/>
        <rFont val="Arial"/>
        <family val="2"/>
      </rPr>
      <t xml:space="preserve"> (</t>
    </r>
    <r>
      <rPr>
        <b/>
        <sz val="10"/>
        <rFont val="Arial"/>
        <family val="2"/>
      </rPr>
      <t>B</t>
    </r>
    <r>
      <rPr>
        <sz val="10"/>
        <rFont val="Arial"/>
        <family val="2"/>
      </rPr>
      <t>lind</t>
    </r>
    <r>
      <rPr>
        <sz val="10"/>
        <rFont val="Arial"/>
        <family val="2"/>
      </rPr>
      <t xml:space="preserve"> (</t>
    </r>
    <r>
      <rPr>
        <sz val="10"/>
        <rFont val="ＭＳ Ｐゴシック"/>
        <family val="3"/>
      </rPr>
      <t>盲検化</t>
    </r>
    <r>
      <rPr>
        <sz val="10"/>
        <rFont val="Arial"/>
        <family val="2"/>
      </rPr>
      <t xml:space="preserve">) </t>
    </r>
    <r>
      <rPr>
        <sz val="10"/>
        <rFont val="ＭＳ Ｐゴシック"/>
        <family val="3"/>
      </rPr>
      <t>されているか、または</t>
    </r>
    <r>
      <rPr>
        <sz val="10"/>
        <rFont val="Arial"/>
        <family val="2"/>
      </rPr>
      <t xml:space="preserve"> </t>
    </r>
    <r>
      <rPr>
        <b/>
        <sz val="10"/>
        <rFont val="Arial"/>
        <family val="2"/>
      </rPr>
      <t>O</t>
    </r>
    <r>
      <rPr>
        <sz val="10"/>
        <rFont val="Arial"/>
        <family val="2"/>
      </rPr>
      <t>bjective</t>
    </r>
    <r>
      <rPr>
        <sz val="10"/>
        <rFont val="Arial"/>
        <family val="2"/>
      </rPr>
      <t xml:space="preserve"> (</t>
    </r>
    <r>
      <rPr>
        <sz val="10"/>
        <rFont val="ＭＳ Ｐゴシック"/>
        <family val="3"/>
      </rPr>
      <t>客観的</t>
    </r>
    <r>
      <rPr>
        <sz val="10"/>
        <rFont val="Arial"/>
        <family val="2"/>
      </rPr>
      <t xml:space="preserve">) </t>
    </r>
    <r>
      <rPr>
        <sz val="10"/>
        <rFont val="ＭＳ Ｐゴシック"/>
        <family val="3"/>
      </rPr>
      <t>か</t>
    </r>
    <r>
      <rPr>
        <sz val="10"/>
        <rFont val="Arial"/>
        <family val="2"/>
      </rPr>
      <t>)?</t>
    </r>
  </si>
  <si>
    <t>研究のセッティングが詳細に説明されているか。</t>
  </si>
  <si>
    <r>
      <t>適格集団</t>
    </r>
    <r>
      <rPr>
        <sz val="10"/>
        <rFont val="Arial"/>
        <family val="2"/>
      </rPr>
      <t xml:space="preserve"> (</t>
    </r>
    <r>
      <rPr>
        <sz val="10"/>
        <rFont val="ＭＳ Ｐゴシック"/>
        <family val="3"/>
      </rPr>
      <t>症例の</t>
    </r>
    <r>
      <rPr>
        <sz val="10"/>
        <rFont val="Arial"/>
        <family val="2"/>
      </rPr>
      <t xml:space="preserve">) </t>
    </r>
    <r>
      <rPr>
        <sz val="10"/>
        <rFont val="ＭＳ Ｐゴシック"/>
        <family val="3"/>
      </rPr>
      <t>が詳細に説明されているか。</t>
    </r>
  </si>
  <si>
    <t>対照は、症例と同じ適格集団から選出されているか。</t>
  </si>
  <si>
    <t>選出された対照は、曝露ステータスとは無関係に抽出されているか。</t>
  </si>
  <si>
    <t>選出された症例は、適格症例全体を代表しているか。</t>
  </si>
  <si>
    <t>症例および対照について、曝露と対照の指標が詳細に説明されているか。またそれらの指標は妥当か。</t>
  </si>
  <si>
    <t>選出された対照は適格な対照全体を代表しているか。</t>
  </si>
  <si>
    <t>症例におけるアウトカム発生の前に、曝露要因および対照要因が測定されているか。</t>
  </si>
  <si>
    <r>
      <t>選出されたすべての対照について把握がされているか。
不参加の</t>
    </r>
    <r>
      <rPr>
        <sz val="10"/>
        <rFont val="Arial"/>
        <family val="2"/>
      </rPr>
      <t xml:space="preserve"> % </t>
    </r>
    <r>
      <rPr>
        <sz val="10"/>
        <rFont val="ＭＳ Ｐゴシック"/>
        <family val="3"/>
      </rPr>
      <t>は十分に低くなっているか。</t>
    </r>
  </si>
  <si>
    <t>症例の定義は明確で、尚且つ妥当か。</t>
  </si>
  <si>
    <t>症例のステータスは、曝露ステータスが盲検化された状態で判断されているか。</t>
  </si>
  <si>
    <r>
      <t>選出された症例全体が把握されているか。
不参加の</t>
    </r>
    <r>
      <rPr>
        <sz val="10"/>
        <rFont val="Arial"/>
        <family val="2"/>
      </rPr>
      <t xml:space="preserve"> % </t>
    </r>
    <r>
      <rPr>
        <sz val="10"/>
        <rFont val="ＭＳ Ｐゴシック"/>
        <family val="3"/>
      </rPr>
      <t>は十分に低くなっているか。</t>
    </r>
  </si>
  <si>
    <t>評価されたアウトカムは通常のセッティングにおいて重要なものか。</t>
  </si>
  <si>
    <t>考えられる重要な交絡を考慮した調整が実施されているか。</t>
  </si>
  <si>
    <t>推定効果が提示されているか。または計算可能か。</t>
  </si>
  <si>
    <t>推定効果の精確さは提示されているか。または計算可能か。</t>
  </si>
  <si>
    <t>このオッズ比は相対リスクに近似するか。</t>
  </si>
  <si>
    <r>
      <t>研究には内的妥当性があるか</t>
    </r>
    <r>
      <rPr>
        <sz val="10"/>
        <rFont val="Arial"/>
        <family val="2"/>
      </rPr>
      <t xml:space="preserve"> (</t>
    </r>
    <r>
      <rPr>
        <sz val="10"/>
        <rFont val="ＭＳ Ｐゴシック"/>
        <family val="3"/>
      </rPr>
      <t>バイアスがないか</t>
    </r>
    <r>
      <rPr>
        <sz val="10"/>
        <rFont val="Arial"/>
        <family val="2"/>
      </rPr>
      <t>)</t>
    </r>
    <r>
      <rPr>
        <sz val="10"/>
        <rFont val="ＭＳ Ｐゴシック"/>
        <family val="3"/>
      </rPr>
      <t>。
大きな残余交絡の可能性はあるか。</t>
    </r>
  </si>
  <si>
    <t>結果は、意味をなすのに十分な規模および精確さを備えているか。備えていない場合、検出力は十分か。</t>
  </si>
  <si>
    <t>全体的な研究の質</t>
  </si>
  <si>
    <t>思い出しバイアスの可能性はあるか。</t>
  </si>
  <si>
    <r>
      <t>使用上の注意</t>
    </r>
    <r>
      <rPr>
        <sz val="10"/>
        <rFont val="ＭＳ Ｐゴシック"/>
        <family val="3"/>
      </rPr>
      <t xml:space="preserve">
</t>
    </r>
    <r>
      <rPr>
        <b/>
        <sz val="10"/>
        <rFont val="ＭＳ Ｐゴシック"/>
        <family val="3"/>
      </rPr>
      <t>注記</t>
    </r>
    <r>
      <rPr>
        <sz val="10"/>
        <rFont val="ＭＳ Ｐゴシック"/>
        <family val="3"/>
      </rPr>
      <t>欄をクリックすると詳細情報を表示できる。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 xml:space="preserve">できる。
</t>
    </r>
  </si>
  <si>
    <r>
      <t>X-</t>
    </r>
    <r>
      <rPr>
        <b/>
        <sz val="14"/>
        <rFont val="ＭＳ Ｐゴシック"/>
        <family val="3"/>
      </rPr>
      <t>ファクター</t>
    </r>
  </si>
  <si>
    <t>疫学的エビデンスについてまとめる。</t>
  </si>
  <si>
    <t>その他の問題を特定する</t>
  </si>
  <si>
    <r>
      <t>この書式に関するコメントや提案はこちらまでお寄せください</t>
    </r>
    <r>
      <rPr>
        <sz val="8"/>
        <rFont val="Arial"/>
        <family val="2"/>
      </rPr>
      <t xml:space="preserve">:   </t>
    </r>
  </si>
  <si>
    <r>
      <t>結論</t>
    </r>
    <r>
      <rPr>
        <b/>
        <sz val="10"/>
        <rFont val="Arial"/>
        <family val="2"/>
      </rPr>
      <t xml:space="preserve">: </t>
    </r>
    <r>
      <rPr>
        <b/>
        <sz val="10"/>
        <rFont val="ＭＳ Ｐゴシック"/>
        <family val="3"/>
      </rPr>
      <t>総合評価を行う。</t>
    </r>
  </si>
  <si>
    <r>
      <t>ステップ</t>
    </r>
    <r>
      <rPr>
        <b/>
        <sz val="12"/>
        <color indexed="9"/>
        <rFont val="Arial"/>
        <family val="2"/>
      </rPr>
      <t xml:space="preserve"> 4: </t>
    </r>
    <r>
      <rPr>
        <b/>
        <sz val="12"/>
        <color indexed="9"/>
        <rFont val="ＭＳ Ｐゴシック"/>
        <family val="3"/>
      </rPr>
      <t>エビデンスを患者、政策、および医師の問題に結びつけ、行動を起こす。</t>
    </r>
  </si>
  <si>
    <r>
      <t>オーバーフローシート</t>
    </r>
    <r>
      <rPr>
        <b/>
        <sz val="16"/>
        <color indexed="43"/>
        <rFont val="Arial"/>
        <family val="2"/>
      </rPr>
      <t>!</t>
    </r>
  </si>
  <si>
    <r>
      <t>CAT (Critically Appraised Topic):  EBCP (</t>
    </r>
    <r>
      <rPr>
        <b/>
        <sz val="13.5"/>
        <rFont val="ＭＳ Ｐゴシック"/>
        <family val="3"/>
      </rPr>
      <t>エビデンスに基づく診療</t>
    </r>
    <r>
      <rPr>
        <b/>
        <sz val="13.5"/>
        <rFont val="Arial"/>
        <family val="2"/>
      </rPr>
      <t xml:space="preserve">) </t>
    </r>
    <r>
      <rPr>
        <b/>
        <sz val="13.5"/>
        <rFont val="ＭＳ Ｐゴシック"/>
        <family val="3"/>
      </rPr>
      <t>の</t>
    </r>
    <r>
      <rPr>
        <b/>
        <sz val="13.5"/>
        <rFont val="Arial"/>
        <family val="2"/>
      </rPr>
      <t xml:space="preserve"> 5</t>
    </r>
    <r>
      <rPr>
        <b/>
        <sz val="13.5"/>
        <rFont val="ＭＳ Ｐゴシック"/>
        <family val="3"/>
      </rPr>
      <t>つのステップを適用する。</t>
    </r>
    <r>
      <rPr>
        <b/>
        <sz val="13.5"/>
        <rFont val="Arial"/>
        <family val="2"/>
      </rPr>
      <t xml:space="preserve"> </t>
    </r>
  </si>
  <si>
    <r>
      <t>特に</t>
    </r>
    <r>
      <rPr>
        <b/>
        <sz val="12"/>
        <rFont val="Arial"/>
        <family val="2"/>
      </rPr>
      <t xml:space="preserve"> Page 2 </t>
    </r>
    <r>
      <rPr>
        <b/>
        <sz val="12"/>
        <rFont val="ＭＳ Ｐゴシック"/>
        <family val="3"/>
      </rPr>
      <t>においてスペースが足りない場合にこのシートを使用すること</t>
    </r>
    <r>
      <rPr>
        <b/>
        <sz val="12"/>
        <rFont val="Arial"/>
        <family val="2"/>
      </rPr>
      <t>!</t>
    </r>
  </si>
  <si>
    <r>
      <t>使用上の注意
注記</t>
    </r>
    <r>
      <rPr>
        <sz val="10"/>
        <rFont val="ＭＳ Ｐゴシック"/>
        <family val="3"/>
      </rPr>
      <t>欄をクリックすると詳細情報を表示できる。
クリック</t>
    </r>
    <r>
      <rPr>
        <sz val="10"/>
        <rFont val="Arial"/>
        <family val="2"/>
      </rPr>
      <t xml:space="preserve"> &amp; </t>
    </r>
    <r>
      <rPr>
        <sz val="10"/>
        <rFont val="ＭＳ Ｐゴシック"/>
        <family val="3"/>
      </rPr>
      <t>ドラッグでポップアップボックスを</t>
    </r>
    <r>
      <rPr>
        <b/>
        <sz val="10"/>
        <rFont val="ＭＳ Ｐゴシック"/>
        <family val="3"/>
      </rPr>
      <t>移動</t>
    </r>
    <r>
      <rPr>
        <sz val="10"/>
        <rFont val="ＭＳ Ｐゴシック"/>
        <family val="3"/>
      </rPr>
      <t>できる。</t>
    </r>
  </si>
  <si>
    <r>
      <t>このページに関するコメントや提案はこちらまでお寄せください</t>
    </r>
    <r>
      <rPr>
        <sz val="8"/>
        <rFont val="Arial"/>
        <family val="2"/>
      </rPr>
      <t xml:space="preserve">: </t>
    </r>
  </si>
  <si>
    <t>ページ</t>
  </si>
  <si>
    <t>ページ</t>
  </si>
  <si>
    <t>項目名</t>
  </si>
  <si>
    <t>項目名</t>
  </si>
  <si>
    <r>
      <t>ステップ</t>
    </r>
    <r>
      <rPr>
        <b/>
        <sz val="12"/>
        <color indexed="9"/>
        <rFont val="Arial"/>
        <family val="2"/>
      </rPr>
      <t xml:space="preserve"> 2: PECO(T) </t>
    </r>
    <r>
      <rPr>
        <b/>
        <sz val="12"/>
        <color indexed="9"/>
        <rFont val="ＭＳ Ｐゴシック"/>
        <family val="3"/>
      </rPr>
      <t>フレームワークを使って最も優れたエビデンスにアクセスする</t>
    </r>
    <r>
      <rPr>
        <b/>
        <sz val="12"/>
        <color indexed="9"/>
        <rFont val="Arial"/>
        <family val="2"/>
      </rPr>
      <t xml:space="preserve"> (</t>
    </r>
    <r>
      <rPr>
        <b/>
        <sz val="12"/>
        <color indexed="9"/>
        <rFont val="ＭＳ Ｐゴシック"/>
        <family val="3"/>
      </rPr>
      <t>検索する</t>
    </r>
    <r>
      <rPr>
        <b/>
        <sz val="12"/>
        <color indexed="9"/>
        <rFont val="Arial"/>
        <family val="2"/>
      </rPr>
      <t>)</t>
    </r>
    <r>
      <rPr>
        <b/>
        <sz val="12"/>
        <color indexed="9"/>
        <rFont val="ＭＳ Ｐゴシック"/>
        <family val="3"/>
      </rPr>
      <t>。</t>
    </r>
  </si>
  <si>
    <r>
      <t xml:space="preserve">PECO(T) </t>
    </r>
    <r>
      <rPr>
        <sz val="10"/>
        <rFont val="ＭＳ Ｐゴシック"/>
        <family val="3"/>
      </rPr>
      <t>コンポーネント</t>
    </r>
  </si>
  <si>
    <r>
      <t>主な検索用語</t>
    </r>
    <r>
      <rPr>
        <sz val="10"/>
        <rFont val="Arial"/>
        <family val="2"/>
      </rPr>
      <t xml:space="preserve"> (MESH)</t>
    </r>
  </si>
  <si>
    <r>
      <t>同義語</t>
    </r>
    <r>
      <rPr>
        <sz val="10"/>
        <rFont val="Arial"/>
        <family val="2"/>
      </rPr>
      <t xml:space="preserve"> 1</t>
    </r>
  </si>
  <si>
    <r>
      <t>同義語</t>
    </r>
    <r>
      <rPr>
        <sz val="10"/>
        <rFont val="Arial"/>
        <family val="2"/>
      </rPr>
      <t xml:space="preserve"> 2</t>
    </r>
  </si>
  <si>
    <r>
      <t>結果</t>
    </r>
    <r>
      <rPr>
        <b/>
        <sz val="12"/>
        <rFont val="Arial"/>
        <family val="2"/>
      </rPr>
      <t xml:space="preserve"> (</t>
    </r>
    <r>
      <rPr>
        <b/>
        <sz val="12"/>
        <rFont val="ＭＳ Ｐゴシック"/>
        <family val="3"/>
      </rPr>
      <t>未調整</t>
    </r>
    <r>
      <rPr>
        <b/>
        <sz val="12"/>
        <rFont val="Arial"/>
        <family val="2"/>
      </rPr>
      <t xml:space="preserve">) </t>
    </r>
    <r>
      <rPr>
        <b/>
        <sz val="12"/>
        <rFont val="ＭＳ Ｐゴシック"/>
        <family val="3"/>
      </rPr>
      <t>および</t>
    </r>
  </si>
  <si>
    <r>
      <t xml:space="preserve">% </t>
    </r>
    <r>
      <rPr>
        <b/>
        <sz val="12"/>
        <rFont val="ＭＳ Ｐゴシック"/>
        <family val="3"/>
      </rPr>
      <t>信頼区間</t>
    </r>
  </si>
  <si>
    <t>イベントのオッズ比</t>
  </si>
  <si>
    <r>
      <t>結果の適用可能性</t>
    </r>
    <r>
      <rPr>
        <sz val="10"/>
        <rFont val="Arial"/>
        <family val="2"/>
      </rPr>
      <t xml:space="preserve"> (</t>
    </r>
    <r>
      <rPr>
        <sz val="10"/>
        <rFont val="ＭＳ Ｐゴシック"/>
        <family val="3"/>
      </rPr>
      <t>外的妥当性</t>
    </r>
    <r>
      <rPr>
        <sz val="10"/>
        <rFont val="Arial"/>
        <family val="2"/>
      </rPr>
      <t xml:space="preserve">) </t>
    </r>
    <r>
      <rPr>
        <sz val="10"/>
        <rFont val="ＭＳ Ｐゴシック"/>
        <family val="3"/>
      </rPr>
      <t>を決定することは可能か。</t>
    </r>
  </si>
  <si>
    <r>
      <t xml:space="preserve">              </t>
    </r>
    <r>
      <rPr>
        <b/>
        <sz val="11"/>
        <color indexed="43"/>
        <rFont val="Arial"/>
        <family val="2"/>
      </rPr>
      <t>+</t>
    </r>
    <r>
      <rPr>
        <sz val="10"/>
        <color indexed="43"/>
        <rFont val="Arial"/>
        <family val="2"/>
      </rPr>
      <t xml:space="preserve"> = </t>
    </r>
    <r>
      <rPr>
        <sz val="10"/>
        <color indexed="43"/>
        <rFont val="ＭＳ Ｐゴシック"/>
        <family val="3"/>
      </rPr>
      <t>良、</t>
    </r>
    <r>
      <rPr>
        <b/>
        <sz val="11"/>
        <color indexed="43"/>
        <rFont val="Arial"/>
        <family val="2"/>
      </rPr>
      <t xml:space="preserve"> x</t>
    </r>
    <r>
      <rPr>
        <sz val="10"/>
        <color indexed="43"/>
        <rFont val="Arial"/>
        <family val="2"/>
      </rPr>
      <t xml:space="preserve"> = </t>
    </r>
    <r>
      <rPr>
        <sz val="10"/>
        <color indexed="43"/>
        <rFont val="ＭＳ Ｐゴシック"/>
        <family val="3"/>
      </rPr>
      <t>不良、</t>
    </r>
    <r>
      <rPr>
        <sz val="11"/>
        <color indexed="43"/>
        <rFont val="Arial"/>
        <family val="2"/>
      </rPr>
      <t xml:space="preserve">? </t>
    </r>
    <r>
      <rPr>
        <sz val="10"/>
        <color indexed="43"/>
        <rFont val="Arial"/>
        <family val="2"/>
      </rPr>
      <t xml:space="preserve">= </t>
    </r>
    <r>
      <rPr>
        <sz val="10"/>
        <color indexed="43"/>
        <rFont val="ＭＳ Ｐゴシック"/>
        <family val="3"/>
      </rPr>
      <t>不明、</t>
    </r>
    <r>
      <rPr>
        <sz val="11"/>
        <color indexed="43"/>
        <rFont val="Arial"/>
        <family val="2"/>
      </rPr>
      <t>na</t>
    </r>
    <r>
      <rPr>
        <b/>
        <sz val="11"/>
        <color indexed="43"/>
        <rFont val="Arial"/>
        <family val="2"/>
      </rPr>
      <t xml:space="preserve"> </t>
    </r>
    <r>
      <rPr>
        <sz val="10"/>
        <color indexed="43"/>
        <rFont val="Arial"/>
        <family val="2"/>
      </rPr>
      <t xml:space="preserve">= </t>
    </r>
    <r>
      <rPr>
        <sz val="10"/>
        <color indexed="43"/>
        <rFont val="ＭＳ Ｐゴシック"/>
        <family val="3"/>
      </rPr>
      <t>該当なし</t>
    </r>
  </si>
  <si>
    <r>
      <t>T</t>
    </r>
    <r>
      <rPr>
        <sz val="10"/>
        <rFont val="Arial"/>
        <family val="2"/>
      </rPr>
      <t>his study</t>
    </r>
  </si>
  <si>
    <r>
      <t>C</t>
    </r>
    <r>
      <rPr>
        <sz val="10"/>
        <rFont val="Arial"/>
        <family val="2"/>
      </rPr>
      <t>onsistency with other studies</t>
    </r>
  </si>
  <si>
    <r>
      <t>通常のセッティングにおいて曝露が測定可能</t>
    </r>
    <r>
      <rPr>
        <sz val="10"/>
        <rFont val="Arial"/>
        <family val="2"/>
      </rPr>
      <t>/</t>
    </r>
    <r>
      <rPr>
        <sz val="10"/>
        <rFont val="ＭＳ Ｐゴシック"/>
        <family val="3"/>
      </rPr>
      <t>意味があるか。</t>
    </r>
  </si>
  <si>
    <t>曝露からアウトカム発生までに経過したと考えられる時間は意味があるか。</t>
  </si>
  <si>
    <r>
      <t>自身の診療セッティングにおいて意思決定を実行に移すための計画（</t>
    </r>
    <r>
      <rPr>
        <b/>
        <sz val="10"/>
        <rFont val="Arial"/>
        <family val="2"/>
      </rPr>
      <t>P</t>
    </r>
    <r>
      <rPr>
        <sz val="10"/>
        <rFont val="Arial"/>
        <family val="2"/>
      </rPr>
      <t>lan</t>
    </r>
    <r>
      <rPr>
        <sz val="10"/>
        <rFont val="ＭＳ Ｐゴシック"/>
        <family val="3"/>
      </rPr>
      <t>）を立てる。
あなたのチーム</t>
    </r>
    <r>
      <rPr>
        <sz val="10"/>
        <rFont val="Arial"/>
        <family val="2"/>
      </rPr>
      <t xml:space="preserve">) </t>
    </r>
    <r>
      <rPr>
        <sz val="10"/>
        <rFont val="ＭＳ Ｐゴシック"/>
        <family val="3"/>
      </rPr>
      <t>は、この</t>
    </r>
    <r>
      <rPr>
        <sz val="10"/>
        <rFont val="Arial"/>
        <family val="2"/>
      </rPr>
      <t xml:space="preserve"> CAT </t>
    </r>
    <r>
      <rPr>
        <sz val="10"/>
        <rFont val="ＭＳ Ｐゴシック"/>
        <family val="3"/>
      </rPr>
      <t>で網羅しているトピックとの関連で、どういった診療改善を推進できるだろうか。</t>
    </r>
  </si>
  <si>
    <r>
      <t>ステップ</t>
    </r>
    <r>
      <rPr>
        <b/>
        <sz val="12"/>
        <color indexed="9"/>
        <rFont val="Arial"/>
        <family val="2"/>
      </rPr>
      <t xml:space="preserve"> 5: </t>
    </r>
    <r>
      <rPr>
        <b/>
        <sz val="12"/>
        <color indexed="9"/>
        <rFont val="ＭＳ Ｐゴシック"/>
        <family val="3"/>
      </rPr>
      <t>個人的な</t>
    </r>
    <r>
      <rPr>
        <b/>
        <sz val="12"/>
        <color indexed="9"/>
        <rFont val="Arial"/>
        <family val="2"/>
      </rPr>
      <t xml:space="preserve"> EBP </t>
    </r>
    <r>
      <rPr>
        <b/>
        <sz val="12"/>
        <color indexed="9"/>
        <rFont val="ＭＳ Ｐゴシック"/>
        <family val="3"/>
      </rPr>
      <t>スキルを審査し</t>
    </r>
    <r>
      <rPr>
        <b/>
        <sz val="12"/>
        <color indexed="9"/>
        <rFont val="Arial"/>
        <family val="2"/>
      </rPr>
      <t xml:space="preserve"> (</t>
    </r>
    <r>
      <rPr>
        <b/>
        <sz val="12"/>
        <color indexed="9"/>
        <rFont val="ＭＳ Ｐゴシック"/>
        <family val="3"/>
      </rPr>
      <t>専門家育成</t>
    </r>
    <r>
      <rPr>
        <b/>
        <sz val="12"/>
        <color indexed="9"/>
        <rFont val="Arial"/>
        <family val="2"/>
      </rPr>
      <t>)</t>
    </r>
    <r>
      <rPr>
        <b/>
        <sz val="12"/>
        <color indexed="9"/>
        <rFont val="ＭＳ Ｐゴシック"/>
        <family val="3"/>
      </rPr>
      <t>、通常の診療を審査する</t>
    </r>
    <r>
      <rPr>
        <b/>
        <sz val="12"/>
        <color indexed="9"/>
        <rFont val="Arial"/>
        <family val="2"/>
      </rPr>
      <t xml:space="preserve"> (</t>
    </r>
    <r>
      <rPr>
        <b/>
        <sz val="12"/>
        <color indexed="9"/>
        <rFont val="ＭＳ Ｐゴシック"/>
        <family val="3"/>
      </rPr>
      <t>質改善</t>
    </r>
    <r>
      <rPr>
        <b/>
        <sz val="12"/>
        <color indexed="9"/>
        <rFont val="Arial"/>
        <family val="2"/>
      </rPr>
      <t>)</t>
    </r>
    <r>
      <rPr>
        <b/>
        <sz val="12"/>
        <color indexed="9"/>
        <rFont val="ＭＳ Ｐゴシック"/>
        <family val="3"/>
      </rPr>
      <t>。</t>
    </r>
  </si>
  <si>
    <r>
      <t>テキストの大きさやスタイルを変更する、</t>
    </r>
    <r>
      <rPr>
        <sz val="10"/>
        <rFont val="ＭＳ Ｐゴシック"/>
        <family val="3"/>
      </rPr>
      <t>あるいは</t>
    </r>
    <r>
      <rPr>
        <b/>
        <sz val="10"/>
        <rFont val="ＭＳ Ｐゴシック"/>
        <family val="3"/>
      </rPr>
      <t>セルを大きくする</t>
    </r>
    <r>
      <rPr>
        <sz val="10"/>
        <rFont val="ＭＳ Ｐゴシック"/>
        <family val="3"/>
      </rPr>
      <t>場合はシートの保護を解除する必要がある</t>
    </r>
    <r>
      <rPr>
        <sz val="10"/>
        <rFont val="Arial"/>
        <family val="2"/>
      </rPr>
      <t xml:space="preserve"> (</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を選択する</t>
    </r>
    <r>
      <rPr>
        <sz val="10"/>
        <rFont val="Arial"/>
        <family val="2"/>
      </rPr>
      <t>)</t>
    </r>
    <r>
      <rPr>
        <sz val="10"/>
        <rFont val="ＭＳ Ｐゴシック"/>
        <family val="3"/>
      </rPr>
      <t>。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の下の横線をクリックして下に引く。変更したいテキストを強調表示させ、フォントツールを使用してサイズまたはスタイルを変更する。
終了したら、</t>
    </r>
    <r>
      <rPr>
        <b/>
        <sz val="10"/>
        <rFont val="ＭＳ Ｐゴシック"/>
        <family val="3"/>
      </rPr>
      <t>メニュー</t>
    </r>
    <r>
      <rPr>
        <sz val="10"/>
        <rFont val="Arial"/>
        <family val="2"/>
      </rPr>
      <t xml:space="preserve"> </t>
    </r>
    <r>
      <rPr>
        <sz val="10"/>
        <rFont val="ＭＳ Ｐゴシック"/>
        <family val="3"/>
      </rPr>
      <t>→</t>
    </r>
    <r>
      <rPr>
        <sz val="10"/>
        <rFont val="Arial"/>
        <family val="2"/>
      </rPr>
      <t xml:space="preserve"> </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
この操作は、</t>
    </r>
    <r>
      <rPr>
        <b/>
        <sz val="10"/>
        <rFont val="Arial"/>
        <family val="2"/>
      </rPr>
      <t>Page 2</t>
    </r>
    <r>
      <rPr>
        <sz val="10"/>
        <rFont val="Arial"/>
        <family val="2"/>
      </rPr>
      <t xml:space="preserve"> (</t>
    </r>
    <r>
      <rPr>
        <sz val="10"/>
        <rFont val="ＭＳ Ｐゴシック"/>
        <family val="3"/>
      </rPr>
      <t>ステップ</t>
    </r>
    <r>
      <rPr>
        <sz val="10"/>
        <rFont val="Arial"/>
        <family val="2"/>
      </rPr>
      <t xml:space="preserve"> 3) </t>
    </r>
    <r>
      <rPr>
        <sz val="10"/>
        <rFont val="ＭＳ Ｐゴシック"/>
        <family val="3"/>
      </rPr>
      <t>では計算機能が壊れるおそれがあるため</t>
    </r>
    <r>
      <rPr>
        <b/>
        <sz val="10"/>
        <rFont val="ＭＳ Ｐゴシック"/>
        <family val="3"/>
      </rPr>
      <t>行わないこと</t>
    </r>
    <r>
      <rPr>
        <sz val="10"/>
        <rFont val="ＭＳ Ｐゴシック"/>
        <family val="3"/>
      </rPr>
      <t>。</t>
    </r>
  </si>
  <si>
    <r>
      <rPr>
        <b/>
        <sz val="10"/>
        <rFont val="ＭＳ Ｐゴシック"/>
        <family val="3"/>
      </rPr>
      <t>テキストを変更する、あるいはセルのサイズを大きくするには、ページのフォーマットの保護を解除する必要がある。ツール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シート保護の解除</t>
    </r>
    <r>
      <rPr>
        <sz val="10"/>
        <rFont val="Arial"/>
        <family val="2"/>
      </rPr>
      <t xml:space="preserve"> </t>
    </r>
    <r>
      <rPr>
        <sz val="10"/>
        <rFont val="ＭＳ Ｐゴシック"/>
        <family val="3"/>
      </rPr>
      <t>を選択すること。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
終了したら、</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t>
    </r>
  </si>
  <si>
    <r>
      <rPr>
        <b/>
        <sz val="10"/>
        <rFont val="ＭＳ Ｐゴシック"/>
        <family val="3"/>
      </rPr>
      <t>テキストを変更する、あるいはセルのサイズを大きくするには、ページのフォーマットの保護を解除する必要がある。ツール</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保護</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シート保護の解除</t>
    </r>
    <r>
      <rPr>
        <b/>
        <sz val="10"/>
        <rFont val="Arial"/>
        <family val="2"/>
      </rPr>
      <t xml:space="preserve"> </t>
    </r>
    <r>
      <rPr>
        <b/>
        <sz val="10"/>
        <rFont val="ＭＳ Ｐゴシック"/>
        <family val="3"/>
      </rPr>
      <t>を選択すること。</t>
    </r>
    <r>
      <rPr>
        <b/>
        <sz val="10"/>
        <rFont val="Arial"/>
        <family val="2"/>
      </rPr>
      <t xml:space="preserve">
</t>
    </r>
    <r>
      <rPr>
        <sz val="10"/>
        <rFont val="Arial"/>
        <family val="2"/>
      </rPr>
      <t xml:space="preserve">
</t>
    </r>
    <r>
      <rPr>
        <sz val="10"/>
        <rFont val="ＭＳ Ｐゴシック"/>
        <family val="3"/>
      </rPr>
      <t>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
終了したら、</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t>
    </r>
  </si>
  <si>
    <r>
      <rPr>
        <b/>
        <sz val="10"/>
        <rFont val="ＭＳ Ｐゴシック"/>
        <family val="3"/>
      </rPr>
      <t>テキストを変更する、あるいはセルのサイズを大きくするには、ページのフォーマットの保護を解除する必要がある。ツール</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保護</t>
    </r>
    <r>
      <rPr>
        <b/>
        <sz val="10"/>
        <rFont val="Arial"/>
        <family val="2"/>
      </rPr>
      <t xml:space="preserve"> </t>
    </r>
    <r>
      <rPr>
        <b/>
        <sz val="10"/>
        <rFont val="ＭＳ Ｐゴシック"/>
        <family val="3"/>
      </rPr>
      <t>→</t>
    </r>
    <r>
      <rPr>
        <b/>
        <sz val="10"/>
        <rFont val="Arial"/>
        <family val="2"/>
      </rPr>
      <t xml:space="preserve"> </t>
    </r>
    <r>
      <rPr>
        <b/>
        <sz val="10"/>
        <rFont val="ＭＳ Ｐゴシック"/>
        <family val="3"/>
      </rPr>
      <t>シート保護の解除</t>
    </r>
    <r>
      <rPr>
        <b/>
        <sz val="10"/>
        <rFont val="Arial"/>
        <family val="2"/>
      </rPr>
      <t xml:space="preserve"> </t>
    </r>
    <r>
      <rPr>
        <b/>
        <sz val="10"/>
        <rFont val="ＭＳ Ｐゴシック"/>
        <family val="3"/>
      </rPr>
      <t>を選択すること。</t>
    </r>
    <r>
      <rPr>
        <sz val="10"/>
        <rFont val="ＭＳ Ｐゴシック"/>
        <family val="3"/>
      </rPr>
      <t xml:space="preserve">
広げたいセルの番号</t>
    </r>
    <r>
      <rPr>
        <sz val="10"/>
        <rFont val="Arial"/>
        <family val="2"/>
      </rPr>
      <t xml:space="preserve"> (</t>
    </r>
    <r>
      <rPr>
        <sz val="10"/>
        <rFont val="ＭＳ Ｐゴシック"/>
        <family val="3"/>
      </rPr>
      <t>ページの左端の列</t>
    </r>
    <r>
      <rPr>
        <sz val="10"/>
        <rFont val="Arial"/>
        <family val="2"/>
      </rPr>
      <t xml:space="preserve">) </t>
    </r>
    <r>
      <rPr>
        <sz val="10"/>
        <rFont val="ＭＳ Ｐゴシック"/>
        <family val="3"/>
      </rPr>
      <t>の下の横線をクリックして下に引く。
終了したら、</t>
    </r>
    <r>
      <rPr>
        <b/>
        <sz val="10"/>
        <rFont val="ＭＳ Ｐゴシック"/>
        <family val="3"/>
      </rPr>
      <t>ツール</t>
    </r>
    <r>
      <rPr>
        <sz val="10"/>
        <rFont val="Arial"/>
        <family val="2"/>
      </rPr>
      <t xml:space="preserve"> </t>
    </r>
    <r>
      <rPr>
        <sz val="10"/>
        <rFont val="ＭＳ Ｐゴシック"/>
        <family val="3"/>
      </rPr>
      <t>→</t>
    </r>
    <r>
      <rPr>
        <sz val="10"/>
        <rFont val="Arial"/>
        <family val="2"/>
      </rPr>
      <t xml:space="preserve"> </t>
    </r>
    <r>
      <rPr>
        <b/>
        <sz val="10"/>
        <rFont val="ＭＳ Ｐゴシック"/>
        <family val="3"/>
      </rPr>
      <t>保護</t>
    </r>
    <r>
      <rPr>
        <sz val="10"/>
        <rFont val="Arial"/>
        <family val="2"/>
      </rPr>
      <t xml:space="preserve"> </t>
    </r>
    <r>
      <rPr>
        <sz val="10"/>
        <rFont val="ＭＳ Ｐゴシック"/>
        <family val="3"/>
      </rPr>
      <t>→</t>
    </r>
    <r>
      <rPr>
        <sz val="10"/>
        <rFont val="Arial"/>
        <family val="2"/>
      </rPr>
      <t xml:space="preserve"> </t>
    </r>
    <r>
      <rPr>
        <b/>
        <sz val="10"/>
        <rFont val="ＭＳ Ｐゴシック"/>
        <family val="3"/>
      </rPr>
      <t>シートの保護</t>
    </r>
    <r>
      <rPr>
        <sz val="10"/>
        <rFont val="Arial"/>
        <family val="2"/>
      </rPr>
      <t xml:space="preserve"> </t>
    </r>
    <r>
      <rPr>
        <sz val="10"/>
        <rFont val="ＭＳ Ｐゴシック"/>
        <family val="3"/>
      </rPr>
      <t>を選択して再びシートを保護すること</t>
    </r>
    <r>
      <rPr>
        <sz val="10"/>
        <rFont val="Arial"/>
        <family val="2"/>
      </rPr>
      <t xml:space="preserve"> (</t>
    </r>
    <r>
      <rPr>
        <sz val="10"/>
        <rFont val="ＭＳ Ｐゴシック"/>
        <family val="3"/>
      </rPr>
      <t>パスワードの追加はしないこと</t>
    </r>
    <r>
      <rPr>
        <sz val="10"/>
        <rFont val="Arial"/>
        <family val="2"/>
      </rPr>
      <t>)</t>
    </r>
    <r>
      <rPr>
        <sz val="10"/>
        <rFont val="ＭＳ Ｐゴシック"/>
        <family val="3"/>
      </rPr>
      <t>。</t>
    </r>
  </si>
  <si>
    <r>
      <t xml:space="preserve"> </t>
    </r>
    <r>
      <rPr>
        <b/>
        <sz val="11"/>
        <color indexed="9"/>
        <rFont val="Arial"/>
        <family val="2"/>
      </rPr>
      <t>+</t>
    </r>
    <r>
      <rPr>
        <sz val="10"/>
        <color indexed="9"/>
        <rFont val="Arial"/>
        <family val="2"/>
      </rPr>
      <t xml:space="preserve"> = good,</t>
    </r>
    <r>
      <rPr>
        <b/>
        <sz val="11"/>
        <color indexed="9"/>
        <rFont val="Arial"/>
        <family val="2"/>
      </rPr>
      <t xml:space="preserve"> x</t>
    </r>
    <r>
      <rPr>
        <sz val="10"/>
        <color indexed="9"/>
        <rFont val="Arial"/>
        <family val="2"/>
      </rPr>
      <t xml:space="preserve"> = poor,</t>
    </r>
    <r>
      <rPr>
        <b/>
        <sz val="10"/>
        <color indexed="9"/>
        <rFont val="Arial"/>
        <family val="2"/>
      </rPr>
      <t xml:space="preserve"> </t>
    </r>
    <r>
      <rPr>
        <sz val="11"/>
        <color indexed="9"/>
        <rFont val="Arial"/>
        <family val="2"/>
      </rPr>
      <t xml:space="preserve">? </t>
    </r>
    <r>
      <rPr>
        <sz val="10"/>
        <color indexed="9"/>
        <rFont val="Arial"/>
        <family val="2"/>
      </rPr>
      <t>= unclear,</t>
    </r>
    <r>
      <rPr>
        <sz val="11"/>
        <color indexed="9"/>
        <rFont val="Arial"/>
        <family val="2"/>
      </rPr>
      <t xml:space="preserve"> na</t>
    </r>
    <r>
      <rPr>
        <b/>
        <sz val="11"/>
        <color indexed="9"/>
        <rFont val="Arial"/>
        <family val="2"/>
      </rPr>
      <t xml:space="preserve"> </t>
    </r>
    <r>
      <rPr>
        <sz val="10"/>
        <color indexed="9"/>
        <rFont val="Arial"/>
        <family val="2"/>
      </rPr>
      <t>= not applicable</t>
    </r>
  </si>
  <si>
    <r>
      <t>和訳：</t>
    </r>
    <r>
      <rPr>
        <sz val="8"/>
        <rFont val="Arial"/>
        <family val="2"/>
      </rPr>
      <t xml:space="preserve"> </t>
    </r>
    <r>
      <rPr>
        <sz val="8"/>
        <rFont val="ＭＳ Ｐゴシック"/>
        <family val="3"/>
      </rPr>
      <t>相原</t>
    </r>
    <r>
      <rPr>
        <sz val="8"/>
        <rFont val="Arial"/>
        <family val="2"/>
      </rPr>
      <t xml:space="preserve"> (ezy01757@nifty.ne.jp)</t>
    </r>
  </si>
  <si>
    <r>
      <t>適切に</t>
    </r>
    <r>
      <rPr>
        <sz val="10"/>
        <rFont val="Arial"/>
        <family val="2"/>
      </rPr>
      <t xml:space="preserve"> </t>
    </r>
    <r>
      <rPr>
        <b/>
        <sz val="10"/>
        <rFont val="Arial"/>
        <family val="2"/>
      </rPr>
      <t>A</t>
    </r>
    <r>
      <rPr>
        <sz val="10"/>
        <rFont val="Arial"/>
        <family val="2"/>
      </rPr>
      <t>llocate</t>
    </r>
    <r>
      <rPr>
        <sz val="10"/>
        <rFont val="ＭＳ Ｐゴシック"/>
        <family val="3"/>
      </rPr>
      <t xml:space="preserve"> (割り付け) されているか - E &amp; G の </t>
    </r>
    <r>
      <rPr>
        <b/>
        <sz val="10"/>
        <rFont val="Arial"/>
        <family val="2"/>
      </rPr>
      <t>M</t>
    </r>
    <r>
      <rPr>
        <sz val="10"/>
        <rFont val="Arial"/>
        <family val="2"/>
      </rPr>
      <t xml:space="preserve">easurement </t>
    </r>
    <r>
      <rPr>
        <sz val="10"/>
        <rFont val="ＭＳ Ｐゴシック"/>
        <family val="3"/>
      </rPr>
      <t>(測定) は妥当か。Blind (盲検化) されているか、または Objective (客観的) か。適切に Maintain (維持) されているか。</t>
    </r>
  </si>
  <si>
    <r>
      <t>P</t>
    </r>
    <r>
      <rPr>
        <sz val="10"/>
        <rFont val="Arial"/>
        <family val="2"/>
      </rPr>
      <t>olicy issues</t>
    </r>
  </si>
  <si>
    <r>
      <rPr>
        <b/>
        <sz val="12"/>
        <rFont val="Arial"/>
        <family val="2"/>
      </rPr>
      <t>A</t>
    </r>
    <r>
      <rPr>
        <sz val="12"/>
        <rFont val="Arial"/>
        <family val="2"/>
      </rPr>
      <t>ssess personal skills</t>
    </r>
    <r>
      <rPr>
        <sz val="10"/>
        <rFont val="ＭＳ Ｐゴシック"/>
        <family val="3"/>
      </rPr>
      <t xml:space="preserve">
個人のスキルを評価する。</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</si>
</sst>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0.000"/>
    <numFmt numFmtId="194" formatCode="0.0000"/>
    <numFmt numFmtId="195" formatCode="_-* #,##0.000_-;\-* #,##0.000_-;_-* &quot;-&quot;??_-;_-@_-"/>
    <numFmt numFmtId="196" formatCode="_-* #,##0.0000_-;\-* #,##0.0000_-;_-* &quot;-&quot;??_-;_-@_-"/>
    <numFmt numFmtId="197" formatCode="_-* #,##0.00000_-;\-* #,##0.00000_-;_-* &quot;-&quot;??_-;_-@_-"/>
    <numFmt numFmtId="198" formatCode="_-* #,##0.0_-;\-* #,##0.0_-;_-* &quot;-&quot;??_-;_-@_-"/>
    <numFmt numFmtId="199" formatCode="_-* #,##0_-;\-* #,##0_-;_-* &quot;-&quot;??_-;_-@_-"/>
    <numFmt numFmtId="200" formatCode="0.00000"/>
    <numFmt numFmtId="201" formatCode="[$-1409]dddd\,\ d\ mmmm\ yyyy"/>
    <numFmt numFmtId="202" formatCode="0.000000"/>
    <numFmt numFmtId="203" formatCode="0.0000000"/>
    <numFmt numFmtId="204" formatCode="0.00000000"/>
    <numFmt numFmtId="205" formatCode="0.0%"/>
    <numFmt numFmtId="206" formatCode="0.000000000"/>
    <numFmt numFmtId="207" formatCode="0.0000000000"/>
  </numFmts>
  <fonts count="90">
    <font>
      <sz val="10"/>
      <name val="Arial"/>
      <family val="2"/>
    </font>
    <font>
      <sz val="8"/>
      <name val="Arial"/>
      <family val="2"/>
    </font>
    <font>
      <u val="single"/>
      <sz val="10"/>
      <color indexed="36"/>
      <name val="Arial"/>
      <family val="2"/>
    </font>
    <font>
      <u val="single"/>
      <sz val="10"/>
      <color indexed="12"/>
      <name val="Arial"/>
      <family val="2"/>
    </font>
    <font>
      <sz val="14"/>
      <name val="Arial"/>
      <family val="2"/>
    </font>
    <font>
      <b/>
      <sz val="13.5"/>
      <name val="Arial"/>
      <family val="2"/>
    </font>
    <font>
      <b/>
      <sz val="13"/>
      <name val="Arial"/>
      <family val="2"/>
    </font>
    <font>
      <sz val="14"/>
      <color indexed="9"/>
      <name val="Arial"/>
      <family val="2"/>
    </font>
    <font>
      <b/>
      <sz val="14"/>
      <color indexed="9"/>
      <name val="Arial"/>
      <family val="2"/>
    </font>
    <font>
      <b/>
      <sz val="16"/>
      <color indexed="43"/>
      <name val="Arial"/>
      <family val="2"/>
    </font>
    <font>
      <b/>
      <sz val="14"/>
      <color indexed="9"/>
      <name val="Wingdings 3"/>
      <family val="1"/>
    </font>
    <font>
      <b/>
      <sz val="12"/>
      <name val="Arial"/>
      <family val="2"/>
    </font>
    <font>
      <sz val="10"/>
      <color indexed="23"/>
      <name val="Arial"/>
      <family val="2"/>
    </font>
    <font>
      <sz val="12"/>
      <color indexed="23"/>
      <name val="Arial"/>
      <family val="2"/>
    </font>
    <font>
      <b/>
      <sz val="14"/>
      <name val="Arial"/>
      <family val="2"/>
    </font>
    <font>
      <sz val="12"/>
      <name val="Arial"/>
      <family val="2"/>
    </font>
    <font>
      <b/>
      <sz val="10"/>
      <color indexed="23"/>
      <name val="Arial"/>
      <family val="2"/>
    </font>
    <font>
      <b/>
      <sz val="10"/>
      <name val="Arial"/>
      <family val="2"/>
    </font>
    <font>
      <b/>
      <sz val="12"/>
      <color indexed="9"/>
      <name val="Arial"/>
      <family val="2"/>
    </font>
    <font>
      <b/>
      <sz val="10"/>
      <color indexed="9"/>
      <name val="Arial"/>
      <family val="2"/>
    </font>
    <font>
      <b/>
      <sz val="9"/>
      <name val="Geneva"/>
      <family val="2"/>
    </font>
    <font>
      <b/>
      <sz val="12"/>
      <color indexed="43"/>
      <name val="Arial"/>
      <family val="2"/>
    </font>
    <font>
      <sz val="10"/>
      <color indexed="9"/>
      <name val="Arial"/>
      <family val="2"/>
    </font>
    <font>
      <b/>
      <i/>
      <sz val="10"/>
      <name val="Arial"/>
      <family val="2"/>
    </font>
    <font>
      <sz val="8"/>
      <color indexed="20"/>
      <name val="Arial"/>
      <family val="2"/>
    </font>
    <font>
      <b/>
      <sz val="11"/>
      <name val="Arial"/>
      <family val="2"/>
    </font>
    <font>
      <sz val="10"/>
      <color indexed="20"/>
      <name val="Arial"/>
      <family val="2"/>
    </font>
    <font>
      <sz val="8"/>
      <color indexed="9"/>
      <name val="Arial"/>
      <family val="2"/>
    </font>
    <font>
      <sz val="10"/>
      <name val="Tahoma"/>
      <family val="2"/>
    </font>
    <font>
      <b/>
      <sz val="10"/>
      <name val="Tahoma"/>
      <family val="2"/>
    </font>
    <font>
      <b/>
      <sz val="14"/>
      <color indexed="43"/>
      <name val="Arial"/>
      <family val="2"/>
    </font>
    <font>
      <b/>
      <sz val="11"/>
      <color indexed="43"/>
      <name val="Arial"/>
      <family val="2"/>
    </font>
    <font>
      <sz val="10"/>
      <color indexed="43"/>
      <name val="Arial"/>
      <family val="2"/>
    </font>
    <font>
      <sz val="11"/>
      <color indexed="43"/>
      <name val="Arial"/>
      <family val="2"/>
    </font>
    <font>
      <b/>
      <sz val="12"/>
      <name val="Tahoma"/>
      <family val="2"/>
    </font>
    <font>
      <b/>
      <sz val="8"/>
      <name val="Tahoma"/>
      <family val="2"/>
    </font>
    <font>
      <u val="single"/>
      <sz val="8"/>
      <color indexed="12"/>
      <name val="Arial"/>
      <family val="2"/>
    </font>
    <font>
      <b/>
      <sz val="18"/>
      <color indexed="10"/>
      <name val="Arial"/>
      <family val="2"/>
    </font>
    <font>
      <b/>
      <sz val="12"/>
      <color indexed="22"/>
      <name val="Arial"/>
      <family val="2"/>
    </font>
    <font>
      <b/>
      <sz val="11"/>
      <name val="ＭＳ Ｐゴシック"/>
      <family val="3"/>
    </font>
    <font>
      <b/>
      <sz val="12"/>
      <name val="ＭＳ Ｐゴシック"/>
      <family val="3"/>
    </font>
    <font>
      <b/>
      <sz val="10"/>
      <name val="ＭＳ Ｐゴシック"/>
      <family val="3"/>
    </font>
    <font>
      <sz val="10"/>
      <name val="ＭＳ Ｐゴシック"/>
      <family val="3"/>
    </font>
    <font>
      <sz val="8"/>
      <name val="ＭＳ Ｐゴシック"/>
      <family val="3"/>
    </font>
    <font>
      <b/>
      <sz val="8"/>
      <name val="ＭＳ Ｐゴシック"/>
      <family val="3"/>
    </font>
    <font>
      <b/>
      <sz val="12"/>
      <color indexed="9"/>
      <name val="ＭＳ Ｐゴシック"/>
      <family val="3"/>
    </font>
    <font>
      <b/>
      <sz val="16"/>
      <color indexed="43"/>
      <name val="ＭＳ Ｐゴシック"/>
      <family val="3"/>
    </font>
    <font>
      <b/>
      <sz val="9"/>
      <name val="ＭＳ Ｐゴシック"/>
      <family val="3"/>
    </font>
    <font>
      <sz val="10"/>
      <color indexed="43"/>
      <name val="ＭＳ Ｐゴシック"/>
      <family val="3"/>
    </font>
    <font>
      <b/>
      <sz val="14"/>
      <name val="ＭＳ Ｐゴシック"/>
      <family val="3"/>
    </font>
    <font>
      <b/>
      <sz val="13.5"/>
      <name val="ＭＳ Ｐゴシック"/>
      <family val="3"/>
    </font>
    <font>
      <sz val="9"/>
      <name val="Arial"/>
      <family val="2"/>
    </font>
    <font>
      <b/>
      <sz val="9"/>
      <name val="Arial"/>
      <family val="2"/>
    </font>
    <font>
      <b/>
      <sz val="11"/>
      <color indexed="9"/>
      <name val="Arial"/>
      <family val="2"/>
    </font>
    <font>
      <sz val="11"/>
      <color indexed="9"/>
      <name val="Arial"/>
      <family val="2"/>
    </font>
    <font>
      <sz val="11"/>
      <color indexed="8"/>
      <name val="Calibri"/>
      <family val="2"/>
    </font>
    <font>
      <sz val="11"/>
      <color indexed="9"/>
      <name val="Calibri"/>
      <family val="2"/>
    </font>
    <font>
      <b/>
      <sz val="18"/>
      <color indexed="62"/>
      <name val="Cambria"/>
      <family val="1"/>
    </font>
    <font>
      <b/>
      <sz val="11"/>
      <color indexed="9"/>
      <name val="Calibri"/>
      <family val="2"/>
    </font>
    <font>
      <sz val="11"/>
      <color indexed="60"/>
      <name val="Calibri"/>
      <family val="2"/>
    </font>
    <font>
      <sz val="11"/>
      <color indexed="52"/>
      <name val="Calibri"/>
      <family val="2"/>
    </font>
    <font>
      <sz val="11"/>
      <color indexed="14"/>
      <name val="Calibri"/>
      <family val="2"/>
    </font>
    <font>
      <b/>
      <sz val="11"/>
      <color indexed="52"/>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Dashed"/>
      <right>
        <color indexed="63"/>
      </right>
      <top style="thin"/>
      <bottom>
        <color indexed="63"/>
      </bottom>
    </border>
    <border>
      <left>
        <color indexed="63"/>
      </left>
      <right style="medium"/>
      <top style="thin"/>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Dot"/>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color indexed="63"/>
      </right>
      <top style="medium"/>
      <bottom style="medium"/>
    </border>
    <border>
      <left style="thin"/>
      <right style="thin"/>
      <top>
        <color indexed="63"/>
      </top>
      <bottom style="thin"/>
    </border>
    <border>
      <left style="thin"/>
      <right style="thin"/>
      <top style="medium"/>
      <bottom>
        <color indexed="63"/>
      </bottom>
    </border>
    <border>
      <left style="mediumDashed"/>
      <right>
        <color indexed="63"/>
      </right>
      <top>
        <color indexed="63"/>
      </top>
      <bottom style="thin"/>
    </border>
    <border>
      <left>
        <color indexed="63"/>
      </left>
      <right>
        <color indexed="63"/>
      </right>
      <top>
        <color indexed="63"/>
      </top>
      <bottom style="dotted"/>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mediumDashed"/>
      <top>
        <color indexed="63"/>
      </top>
      <bottom style="dashed"/>
    </border>
    <border>
      <left>
        <color indexed="63"/>
      </left>
      <right>
        <color indexed="63"/>
      </right>
      <top>
        <color indexed="63"/>
      </top>
      <bottom style="dashed"/>
    </border>
    <border>
      <left>
        <color indexed="63"/>
      </left>
      <right>
        <color indexed="63"/>
      </right>
      <top>
        <color indexed="63"/>
      </top>
      <bottom style="double"/>
    </border>
    <border>
      <left>
        <color indexed="63"/>
      </left>
      <right style="medium"/>
      <top>
        <color indexed="63"/>
      </top>
      <bottom style="dotted"/>
    </border>
    <border>
      <left style="mediumDashDot"/>
      <right>
        <color indexed="63"/>
      </right>
      <top>
        <color indexed="63"/>
      </top>
      <bottom style="dotted"/>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dotted"/>
      <bottom style="medium"/>
    </border>
    <border>
      <left>
        <color indexed="63"/>
      </left>
      <right>
        <color indexed="63"/>
      </right>
      <top style="double"/>
      <bottom>
        <color indexed="63"/>
      </bottom>
    </border>
    <border>
      <left>
        <color indexed="63"/>
      </left>
      <right style="mediumDashed"/>
      <top style="dotted"/>
      <bottom>
        <color indexed="63"/>
      </bottom>
    </border>
    <border>
      <left style="thin"/>
      <right>
        <color indexed="63"/>
      </right>
      <top>
        <color indexed="63"/>
      </top>
      <bottom style="double"/>
    </border>
    <border>
      <left style="dashed"/>
      <right>
        <color indexed="63"/>
      </right>
      <top>
        <color indexed="63"/>
      </top>
      <bottom>
        <color indexed="63"/>
      </bottom>
    </border>
    <border>
      <left style="dashed"/>
      <right>
        <color indexed="63"/>
      </right>
      <top>
        <color indexed="63"/>
      </top>
      <bottom style="medium"/>
    </border>
    <border>
      <left>
        <color indexed="63"/>
      </left>
      <right style="thin"/>
      <top>
        <color indexed="63"/>
      </top>
      <bottom style="medium"/>
    </border>
    <border>
      <left>
        <color indexed="63"/>
      </left>
      <right style="thin"/>
      <top>
        <color indexed="63"/>
      </top>
      <bottom style="double"/>
    </border>
    <border>
      <left>
        <color indexed="63"/>
      </left>
      <right style="medium"/>
      <top>
        <color indexed="63"/>
      </top>
      <bottom style="double"/>
    </border>
    <border>
      <left style="thin"/>
      <right style="thin"/>
      <top style="thin"/>
      <bottom style="dashed"/>
    </border>
    <border>
      <left style="thin"/>
      <right style="thin"/>
      <top style="thin"/>
      <bottom>
        <color indexed="63"/>
      </bottom>
    </border>
    <border>
      <left style="thin"/>
      <right style="thin"/>
      <top style="medium"/>
      <bottom style="thin"/>
    </border>
    <border>
      <left>
        <color indexed="63"/>
      </left>
      <right style="thin"/>
      <top style="thin"/>
      <bottom>
        <color indexed="63"/>
      </bottom>
    </border>
    <border>
      <left style="thin"/>
      <right>
        <color indexed="63"/>
      </right>
      <top style="double"/>
      <bottom>
        <color indexed="63"/>
      </bottom>
    </border>
    <border>
      <left style="thin"/>
      <right style="thin"/>
      <top>
        <color indexed="63"/>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color indexed="63"/>
      </left>
      <right style="thin">
        <color indexed="22"/>
      </right>
      <top>
        <color indexed="63"/>
      </top>
      <bottom style="thin"/>
    </border>
    <border>
      <left>
        <color indexed="63"/>
      </left>
      <right style="thin">
        <color indexed="31"/>
      </right>
      <top style="thin"/>
      <bottom>
        <color indexed="63"/>
      </bottom>
    </border>
    <border>
      <left>
        <color indexed="63"/>
      </left>
      <right style="thin">
        <color indexed="31"/>
      </right>
      <top>
        <color indexed="63"/>
      </top>
      <bottom>
        <color indexed="63"/>
      </bottom>
    </border>
    <border>
      <left>
        <color indexed="63"/>
      </left>
      <right style="thin">
        <color indexed="31"/>
      </right>
      <top>
        <color indexed="63"/>
      </top>
      <bottom style="thin"/>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color indexed="63"/>
      </top>
      <bottom style="medium"/>
    </border>
    <border>
      <left>
        <color indexed="63"/>
      </left>
      <right style="thin">
        <color indexed="31"/>
      </right>
      <top>
        <color indexed="63"/>
      </top>
      <bottom style="medium"/>
    </border>
    <border>
      <left style="thin"/>
      <right style="thin"/>
      <top style="double"/>
      <bottom>
        <color indexed="63"/>
      </bottom>
    </border>
    <border>
      <left style="thin">
        <color indexed="22"/>
      </left>
      <right>
        <color indexed="63"/>
      </right>
      <top style="thin"/>
      <bottom>
        <color indexed="63"/>
      </bottom>
    </border>
    <border>
      <left>
        <color indexed="63"/>
      </left>
      <right style="thin">
        <color indexed="22"/>
      </right>
      <top style="thin"/>
      <bottom>
        <color indexed="63"/>
      </bottom>
    </border>
    <border>
      <left style="medium"/>
      <right>
        <color indexed="63"/>
      </right>
      <top>
        <color indexed="63"/>
      </top>
      <bottom style="thin">
        <color indexed="22"/>
      </bottom>
    </border>
    <border>
      <left>
        <color indexed="63"/>
      </left>
      <right style="thin">
        <color indexed="22"/>
      </right>
      <top>
        <color indexed="63"/>
      </top>
      <bottom style="thin">
        <color indexed="22"/>
      </bottom>
    </border>
    <border>
      <left style="thin"/>
      <right style="thin"/>
      <top>
        <color indexed="63"/>
      </top>
      <bottom style="double"/>
    </border>
    <border>
      <left>
        <color indexed="63"/>
      </left>
      <right>
        <color indexed="63"/>
      </right>
      <top style="dotted"/>
      <bottom style="dotted"/>
    </border>
    <border>
      <left>
        <color indexed="63"/>
      </left>
      <right>
        <color indexed="63"/>
      </right>
      <top style="dotted"/>
      <bottom>
        <color indexed="63"/>
      </bottom>
    </border>
    <border>
      <left>
        <color indexed="63"/>
      </left>
      <right style="thin"/>
      <top style="double"/>
      <bottom>
        <color indexed="63"/>
      </bottom>
    </border>
    <border>
      <left style="thin"/>
      <right>
        <color indexed="63"/>
      </right>
      <top>
        <color indexed="63"/>
      </top>
      <bottom style="dashed"/>
    </border>
    <border>
      <left>
        <color indexed="63"/>
      </left>
      <right style="thin"/>
      <top>
        <color indexed="63"/>
      </top>
      <bottom style="dashed"/>
    </border>
    <border>
      <left style="thin"/>
      <right>
        <color indexed="63"/>
      </right>
      <top style="thin"/>
      <bottom style="dashed"/>
    </border>
    <border>
      <left>
        <color indexed="63"/>
      </left>
      <right style="thin"/>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3" fillId="0" borderId="0" applyNumberFormat="0" applyFill="0" applyBorder="0" applyAlignment="0" applyProtection="0"/>
    <xf numFmtId="0" fontId="0" fillId="0" borderId="0">
      <alignment/>
      <protection/>
    </xf>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87" fillId="31" borderId="4" applyNumberFormat="0" applyAlignment="0" applyProtection="0"/>
    <xf numFmtId="0" fontId="2" fillId="0" borderId="0" applyNumberFormat="0" applyFill="0" applyBorder="0" applyAlignment="0" applyProtection="0"/>
    <xf numFmtId="0" fontId="88" fillId="32" borderId="0" applyNumberFormat="0" applyBorder="0" applyAlignment="0" applyProtection="0"/>
  </cellStyleXfs>
  <cellXfs count="664">
    <xf numFmtId="0" fontId="0" fillId="0" borderId="0" xfId="0" applyAlignment="1">
      <alignment/>
    </xf>
    <xf numFmtId="0" fontId="4" fillId="33" borderId="10" xfId="0" applyFont="1" applyFill="1" applyBorder="1" applyAlignment="1" applyProtection="1">
      <alignment horizontal="center" vertical="center" textRotation="90"/>
      <protection/>
    </xf>
    <xf numFmtId="0" fontId="4" fillId="0" borderId="0" xfId="0" applyFont="1" applyAlignment="1" applyProtection="1">
      <alignment/>
      <protection/>
    </xf>
    <xf numFmtId="0" fontId="7" fillId="33" borderId="11" xfId="0" applyFont="1" applyFill="1" applyBorder="1" applyAlignment="1" applyProtection="1">
      <alignment horizontal="center" vertical="center" textRotation="90"/>
      <protection/>
    </xf>
    <xf numFmtId="0" fontId="8" fillId="33" borderId="12" xfId="0" applyFont="1" applyFill="1" applyBorder="1" applyAlignment="1" applyProtection="1">
      <alignment vertical="center"/>
      <protection/>
    </xf>
    <xf numFmtId="0" fontId="10" fillId="33" borderId="13" xfId="0" applyFont="1" applyFill="1" applyBorder="1" applyAlignment="1" applyProtection="1">
      <alignment horizontal="right" vertical="center"/>
      <protection/>
    </xf>
    <xf numFmtId="0" fontId="0" fillId="0" borderId="0" xfId="0" applyAlignment="1" applyProtection="1">
      <alignment/>
      <protection/>
    </xf>
    <xf numFmtId="0" fontId="0" fillId="34" borderId="14" xfId="0" applyFont="1" applyFill="1" applyBorder="1" applyAlignment="1" applyProtection="1">
      <alignment horizontal="center" vertical="center" textRotation="90"/>
      <protection/>
    </xf>
    <xf numFmtId="0" fontId="11" fillId="34" borderId="0" xfId="0" applyFont="1" applyFill="1" applyBorder="1" applyAlignment="1" applyProtection="1">
      <alignment horizontal="left" vertical="center"/>
      <protection/>
    </xf>
    <xf numFmtId="0" fontId="11" fillId="34" borderId="0" xfId="0" applyFont="1" applyFill="1" applyBorder="1" applyAlignment="1" applyProtection="1">
      <alignment vertical="center" wrapText="1"/>
      <protection/>
    </xf>
    <xf numFmtId="0" fontId="3" fillId="34" borderId="0" xfId="45" applyFill="1" applyBorder="1" applyAlignment="1" applyProtection="1">
      <alignment horizontal="center"/>
      <protection/>
    </xf>
    <xf numFmtId="0" fontId="11" fillId="34" borderId="0" xfId="0" applyFont="1" applyFill="1" applyBorder="1" applyAlignment="1" applyProtection="1">
      <alignment vertical="center"/>
      <protection/>
    </xf>
    <xf numFmtId="0" fontId="17" fillId="34" borderId="0" xfId="0" applyFont="1" applyFill="1" applyBorder="1" applyAlignment="1" applyProtection="1">
      <alignment horizontal="center" vertical="center" wrapText="1"/>
      <protection/>
    </xf>
    <xf numFmtId="0" fontId="16" fillId="34" borderId="0" xfId="0" applyFont="1" applyFill="1" applyBorder="1" applyAlignment="1" applyProtection="1">
      <alignment horizontal="right"/>
      <protection/>
    </xf>
    <xf numFmtId="0" fontId="11" fillId="34" borderId="15" xfId="0" applyFont="1" applyFill="1" applyBorder="1" applyAlignment="1" applyProtection="1">
      <alignment vertical="center"/>
      <protection/>
    </xf>
    <xf numFmtId="0" fontId="0" fillId="0" borderId="0" xfId="0" applyFont="1" applyFill="1" applyBorder="1" applyAlignment="1" applyProtection="1">
      <alignment/>
      <protection/>
    </xf>
    <xf numFmtId="0" fontId="0" fillId="34" borderId="16" xfId="0" applyFont="1" applyFill="1" applyBorder="1" applyAlignment="1" applyProtection="1">
      <alignment horizontal="center" vertical="top" textRotation="90"/>
      <protection/>
    </xf>
    <xf numFmtId="0" fontId="11" fillId="34" borderId="12" xfId="0" applyFont="1" applyFill="1" applyBorder="1" applyAlignment="1" applyProtection="1">
      <alignment horizontal="left" vertical="top"/>
      <protection/>
    </xf>
    <xf numFmtId="0" fontId="11" fillId="34" borderId="12" xfId="0" applyFont="1" applyFill="1" applyBorder="1" applyAlignment="1" applyProtection="1">
      <alignment vertical="top"/>
      <protection/>
    </xf>
    <xf numFmtId="0" fontId="11" fillId="34" borderId="12" xfId="0" applyFont="1" applyFill="1" applyBorder="1" applyAlignment="1" applyProtection="1">
      <alignment vertical="top" wrapText="1"/>
      <protection/>
    </xf>
    <xf numFmtId="0" fontId="3" fillId="34" borderId="12" xfId="45" applyFill="1" applyBorder="1" applyAlignment="1" applyProtection="1">
      <alignment horizontal="center" vertical="top"/>
      <protection/>
    </xf>
    <xf numFmtId="0" fontId="11" fillId="34" borderId="13" xfId="0" applyFont="1" applyFill="1" applyBorder="1" applyAlignment="1" applyProtection="1">
      <alignment vertical="top"/>
      <protection/>
    </xf>
    <xf numFmtId="0" fontId="0" fillId="0" borderId="0" xfId="0" applyFont="1" applyFill="1" applyAlignment="1" applyProtection="1">
      <alignment vertical="top"/>
      <protection/>
    </xf>
    <xf numFmtId="0" fontId="17" fillId="35" borderId="16" xfId="0" applyFont="1" applyFill="1" applyBorder="1" applyAlignment="1" applyProtection="1">
      <alignment horizontal="left" vertical="center" wrapText="1"/>
      <protection/>
    </xf>
    <xf numFmtId="0" fontId="17" fillId="35" borderId="12" xfId="0" applyFont="1" applyFill="1" applyBorder="1" applyAlignment="1" applyProtection="1">
      <alignment horizontal="left" vertical="center" wrapText="1"/>
      <protection/>
    </xf>
    <xf numFmtId="0" fontId="17" fillId="35" borderId="13" xfId="0" applyFont="1" applyFill="1" applyBorder="1" applyAlignment="1" applyProtection="1">
      <alignment horizontal="left" vertical="center" wrapText="1"/>
      <protection/>
    </xf>
    <xf numFmtId="0" fontId="0" fillId="0" borderId="0" xfId="0" applyAlignment="1" applyProtection="1">
      <alignment horizontal="left" vertical="center"/>
      <protection/>
    </xf>
    <xf numFmtId="0" fontId="17" fillId="35" borderId="17" xfId="0" applyFont="1" applyFill="1" applyBorder="1" applyAlignment="1" applyProtection="1">
      <alignment horizontal="left" vertical="center" wrapText="1"/>
      <protection/>
    </xf>
    <xf numFmtId="0" fontId="17" fillId="35" borderId="18" xfId="0" applyFont="1" applyFill="1" applyBorder="1" applyAlignment="1" applyProtection="1">
      <alignment horizontal="left" vertical="center" wrapText="1"/>
      <protection/>
    </xf>
    <xf numFmtId="0" fontId="17" fillId="35" borderId="19" xfId="0" applyFont="1" applyFill="1" applyBorder="1" applyAlignment="1" applyProtection="1">
      <alignment horizontal="left" vertical="center" wrapText="1"/>
      <protection/>
    </xf>
    <xf numFmtId="0" fontId="0" fillId="0" borderId="0" xfId="0" applyFill="1" applyAlignment="1" applyProtection="1">
      <alignment horizontal="left" vertical="center"/>
      <protection/>
    </xf>
    <xf numFmtId="0" fontId="19" fillId="33" borderId="12" xfId="0" applyFont="1" applyFill="1" applyBorder="1" applyAlignment="1" applyProtection="1">
      <alignment horizontal="left" vertical="center" wrapText="1"/>
      <protection/>
    </xf>
    <xf numFmtId="0" fontId="19" fillId="33" borderId="13" xfId="0" applyFont="1" applyFill="1" applyBorder="1" applyAlignment="1" applyProtection="1">
      <alignment horizontal="left" vertical="center" wrapText="1"/>
      <protection/>
    </xf>
    <xf numFmtId="0" fontId="11" fillId="0" borderId="17" xfId="0" applyFont="1" applyFill="1" applyBorder="1" applyAlignment="1" applyProtection="1">
      <alignment vertical="center" wrapText="1"/>
      <protection/>
    </xf>
    <xf numFmtId="0" fontId="11" fillId="0" borderId="17" xfId="0" applyFont="1" applyFill="1" applyBorder="1" applyAlignment="1" applyProtection="1">
      <alignment vertical="center"/>
      <protection/>
    </xf>
    <xf numFmtId="0" fontId="11" fillId="0" borderId="19" xfId="0" applyFont="1" applyFill="1" applyBorder="1" applyAlignment="1" applyProtection="1">
      <alignment horizontal="left" vertical="center" textRotation="90"/>
      <protection/>
    </xf>
    <xf numFmtId="0" fontId="11" fillId="0" borderId="20" xfId="0" applyFont="1" applyFill="1" applyBorder="1" applyAlignment="1" applyProtection="1">
      <alignment vertical="center"/>
      <protection/>
    </xf>
    <xf numFmtId="0" fontId="11" fillId="0" borderId="21" xfId="0" applyFont="1" applyFill="1" applyBorder="1" applyAlignment="1" applyProtection="1">
      <alignment horizontal="left" vertical="center" textRotation="90"/>
      <protection/>
    </xf>
    <xf numFmtId="0" fontId="0" fillId="0" borderId="0" xfId="0" applyFill="1" applyAlignment="1" applyProtection="1">
      <alignment/>
      <protection/>
    </xf>
    <xf numFmtId="0" fontId="17" fillId="35" borderId="12"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36" borderId="0" xfId="0" applyFill="1" applyAlignment="1" applyProtection="1">
      <alignment vertical="center"/>
      <protection/>
    </xf>
    <xf numFmtId="0" fontId="11" fillId="0" borderId="22" xfId="0" applyFont="1" applyFill="1" applyBorder="1" applyAlignment="1" applyProtection="1">
      <alignment vertical="center"/>
      <protection/>
    </xf>
    <xf numFmtId="0" fontId="0" fillId="36" borderId="22"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11" fillId="0" borderId="20" xfId="0" applyFont="1" applyFill="1" applyBorder="1" applyAlignment="1" applyProtection="1">
      <alignment vertical="center" wrapText="1"/>
      <protection/>
    </xf>
    <xf numFmtId="0" fontId="0" fillId="36" borderId="23" xfId="0" applyFont="1" applyFill="1" applyBorder="1" applyAlignment="1" applyProtection="1">
      <alignment horizontal="center" vertical="center" wrapText="1"/>
      <protection/>
    </xf>
    <xf numFmtId="0" fontId="0" fillId="0" borderId="14" xfId="0" applyFill="1" applyBorder="1" applyAlignment="1" applyProtection="1">
      <alignment/>
      <protection/>
    </xf>
    <xf numFmtId="1" fontId="15" fillId="37" borderId="23" xfId="0"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8" fillId="33" borderId="10" xfId="0" applyFont="1" applyFill="1" applyBorder="1" applyAlignment="1" applyProtection="1">
      <alignment vertical="center"/>
      <protection/>
    </xf>
    <xf numFmtId="0" fontId="8" fillId="33" borderId="24" xfId="0" applyFont="1" applyFill="1" applyBorder="1" applyAlignment="1" applyProtection="1">
      <alignment vertical="center"/>
      <protection/>
    </xf>
    <xf numFmtId="0" fontId="9" fillId="33" borderId="24" xfId="0" applyFont="1" applyFill="1" applyBorder="1" applyAlignment="1" applyProtection="1">
      <alignment horizontal="center" vertical="center"/>
      <protection/>
    </xf>
    <xf numFmtId="0" fontId="10" fillId="33" borderId="25" xfId="0" applyFont="1" applyFill="1" applyBorder="1" applyAlignment="1" applyProtection="1">
      <alignment horizontal="right" vertical="center"/>
      <protection/>
    </xf>
    <xf numFmtId="0" fontId="0" fillId="0" borderId="0" xfId="0" applyAlignment="1" applyProtection="1">
      <alignment/>
      <protection/>
    </xf>
    <xf numFmtId="0" fontId="18" fillId="33" borderId="0" xfId="0" applyFont="1" applyFill="1" applyBorder="1" applyAlignment="1" applyProtection="1">
      <alignment vertical="center"/>
      <protection/>
    </xf>
    <xf numFmtId="0" fontId="18" fillId="33" borderId="15" xfId="0" applyFont="1" applyFill="1" applyBorder="1" applyAlignment="1" applyProtection="1">
      <alignment vertical="center"/>
      <protection/>
    </xf>
    <xf numFmtId="0" fontId="0" fillId="0" borderId="0" xfId="0" applyBorder="1" applyAlignment="1" applyProtection="1">
      <alignment/>
      <protection/>
    </xf>
    <xf numFmtId="0" fontId="0" fillId="0" borderId="0" xfId="0" applyFill="1" applyBorder="1" applyAlignment="1" applyProtection="1">
      <alignment/>
      <protection/>
    </xf>
    <xf numFmtId="0" fontId="18" fillId="33" borderId="16" xfId="0" applyFont="1" applyFill="1" applyBorder="1" applyAlignment="1" applyProtection="1">
      <alignment vertical="center"/>
      <protection/>
    </xf>
    <xf numFmtId="0" fontId="18" fillId="33" borderId="12" xfId="0" applyFont="1" applyFill="1" applyBorder="1" applyAlignment="1" applyProtection="1">
      <alignment vertical="center"/>
      <protection/>
    </xf>
    <xf numFmtId="0" fontId="18" fillId="33" borderId="13" xfId="0" applyFont="1" applyFill="1" applyBorder="1" applyAlignment="1" applyProtection="1">
      <alignment vertical="center"/>
      <protection/>
    </xf>
    <xf numFmtId="0" fontId="0" fillId="35" borderId="17" xfId="0" applyFill="1" applyBorder="1" applyAlignment="1" applyProtection="1">
      <alignment horizontal="left" vertical="center"/>
      <protection/>
    </xf>
    <xf numFmtId="0" fontId="0" fillId="0" borderId="0" xfId="0" applyBorder="1" applyAlignment="1" applyProtection="1">
      <alignment horizontal="left" vertical="center"/>
      <protection/>
    </xf>
    <xf numFmtId="0" fontId="19" fillId="0" borderId="0" xfId="0" applyFont="1" applyFill="1" applyBorder="1" applyAlignment="1" applyProtection="1">
      <alignment horizontal="left" vertical="center"/>
      <protection hidden="1"/>
    </xf>
    <xf numFmtId="0" fontId="18" fillId="0" borderId="0" xfId="0" applyFont="1" applyFill="1" applyBorder="1" applyAlignment="1" applyProtection="1">
      <alignment vertical="center"/>
      <protection hidden="1"/>
    </xf>
    <xf numFmtId="0" fontId="22" fillId="0" borderId="0" xfId="0" applyFont="1" applyFill="1" applyBorder="1" applyAlignment="1" applyProtection="1">
      <alignment/>
      <protection hidden="1"/>
    </xf>
    <xf numFmtId="0" fontId="0" fillId="0" borderId="0" xfId="0" applyFill="1" applyBorder="1" applyAlignment="1" applyProtection="1">
      <alignment/>
      <protection/>
    </xf>
    <xf numFmtId="0" fontId="22" fillId="0" borderId="0" xfId="0" applyFont="1" applyFill="1" applyBorder="1" applyAlignment="1" applyProtection="1">
      <alignment horizontal="center" vertical="center" wrapText="1"/>
      <protection/>
    </xf>
    <xf numFmtId="0" fontId="19" fillId="0" borderId="0" xfId="0" applyFont="1" applyFill="1" applyBorder="1" applyAlignment="1" applyProtection="1">
      <alignment vertical="top" wrapText="1"/>
      <protection hidden="1"/>
    </xf>
    <xf numFmtId="0" fontId="0" fillId="0" borderId="0" xfId="0" applyFont="1" applyAlignment="1" applyProtection="1">
      <alignment horizontal="left"/>
      <protection/>
    </xf>
    <xf numFmtId="0" fontId="17" fillId="0" borderId="0" xfId="0" applyFont="1" applyAlignment="1" applyProtection="1">
      <alignment horizontal="center"/>
      <protection/>
    </xf>
    <xf numFmtId="0" fontId="22" fillId="0" borderId="0" xfId="0" applyFont="1" applyFill="1" applyBorder="1" applyAlignment="1" applyProtection="1">
      <alignment vertical="top" wrapText="1"/>
      <protection hidden="1"/>
    </xf>
    <xf numFmtId="0" fontId="17" fillId="0" borderId="0" xfId="0" applyFont="1" applyAlignment="1" applyProtection="1">
      <alignment/>
      <protection/>
    </xf>
    <xf numFmtId="0" fontId="0" fillId="0" borderId="11" xfId="0" applyBorder="1" applyAlignment="1" applyProtection="1">
      <alignment/>
      <protection/>
    </xf>
    <xf numFmtId="0" fontId="18" fillId="38" borderId="24" xfId="0" applyFont="1" applyFill="1" applyBorder="1" applyAlignment="1" applyProtection="1">
      <alignment vertical="center"/>
      <protection hidden="1"/>
    </xf>
    <xf numFmtId="0" fontId="22" fillId="38" borderId="26" xfId="0" applyFont="1" applyFill="1" applyBorder="1" applyAlignment="1" applyProtection="1">
      <alignment/>
      <protection hidden="1"/>
    </xf>
    <xf numFmtId="0" fontId="0" fillId="0" borderId="0" xfId="0" applyFont="1" applyFill="1" applyBorder="1" applyAlignment="1" applyProtection="1">
      <alignment vertical="top" wrapText="1"/>
      <protection/>
    </xf>
    <xf numFmtId="0" fontId="23" fillId="0" borderId="0" xfId="0" applyFont="1" applyAlignment="1" applyProtection="1">
      <alignment/>
      <protection/>
    </xf>
    <xf numFmtId="0" fontId="17" fillId="0" borderId="0" xfId="0" applyFont="1" applyBorder="1" applyAlignment="1" applyProtection="1">
      <alignment horizontal="left"/>
      <protection/>
    </xf>
    <xf numFmtId="0" fontId="17" fillId="0" borderId="0" xfId="0" applyFont="1" applyAlignment="1" applyProtection="1">
      <alignment/>
      <protection/>
    </xf>
    <xf numFmtId="0" fontId="0" fillId="0" borderId="0" xfId="0" applyFont="1" applyAlignment="1" applyProtection="1">
      <alignment/>
      <protection/>
    </xf>
    <xf numFmtId="0" fontId="0" fillId="0" borderId="0" xfId="0" applyBorder="1" applyAlignment="1" applyProtection="1">
      <alignment vertical="top" wrapText="1"/>
      <protection/>
    </xf>
    <xf numFmtId="0" fontId="22" fillId="0" borderId="0" xfId="0" applyFont="1" applyFill="1" applyAlignment="1" applyProtection="1">
      <alignment/>
      <protection/>
    </xf>
    <xf numFmtId="0" fontId="0" fillId="0" borderId="14"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17" fillId="0" borderId="0" xfId="0" applyFont="1" applyBorder="1" applyAlignment="1" applyProtection="1">
      <alignment horizontal="right"/>
      <protection/>
    </xf>
    <xf numFmtId="0" fontId="22" fillId="0" borderId="0" xfId="0" applyFont="1" applyAlignment="1" applyProtection="1">
      <alignment/>
      <protection/>
    </xf>
    <xf numFmtId="0" fontId="0" fillId="0" borderId="0" xfId="0" applyBorder="1" applyAlignment="1" applyProtection="1">
      <alignment horizontal="right"/>
      <protection/>
    </xf>
    <xf numFmtId="0" fontId="17" fillId="0" borderId="30" xfId="0" applyFont="1" applyBorder="1" applyAlignment="1" applyProtection="1">
      <alignment horizontal="center"/>
      <protection/>
    </xf>
    <xf numFmtId="0" fontId="0" fillId="0" borderId="0" xfId="0" applyFont="1" applyBorder="1" applyAlignment="1" applyProtection="1">
      <alignment horizontal="left"/>
      <protection/>
    </xf>
    <xf numFmtId="205" fontId="0" fillId="0" borderId="30" xfId="0" applyNumberFormat="1" applyFont="1" applyFill="1" applyBorder="1" applyAlignment="1" applyProtection="1">
      <alignment horizontal="center" shrinkToFit="1"/>
      <protection/>
    </xf>
    <xf numFmtId="0" fontId="0" fillId="0" borderId="30" xfId="0" applyBorder="1" applyAlignment="1" applyProtection="1">
      <alignment/>
      <protection/>
    </xf>
    <xf numFmtId="0" fontId="0" fillId="0" borderId="31" xfId="0" applyBorder="1" applyAlignment="1" applyProtection="1">
      <alignment/>
      <protection/>
    </xf>
    <xf numFmtId="0" fontId="22" fillId="0" borderId="0" xfId="0" applyFont="1" applyBorder="1" applyAlignment="1" applyProtection="1">
      <alignment/>
      <protection/>
    </xf>
    <xf numFmtId="0" fontId="0" fillId="0" borderId="12" xfId="0" applyFill="1" applyBorder="1" applyAlignment="1" applyProtection="1">
      <alignment/>
      <protection/>
    </xf>
    <xf numFmtId="0" fontId="0" fillId="0" borderId="12" xfId="0" applyBorder="1" applyAlignment="1" applyProtection="1">
      <alignment/>
      <protection/>
    </xf>
    <xf numFmtId="0" fontId="22" fillId="0" borderId="12" xfId="0" applyFont="1" applyBorder="1" applyAlignment="1" applyProtection="1">
      <alignment/>
      <protection/>
    </xf>
    <xf numFmtId="0" fontId="17" fillId="0" borderId="0" xfId="0" applyFont="1" applyBorder="1" applyAlignment="1" applyProtection="1">
      <alignment/>
      <protection/>
    </xf>
    <xf numFmtId="0" fontId="17" fillId="0" borderId="31" xfId="0" applyFont="1" applyBorder="1" applyAlignment="1" applyProtection="1">
      <alignment horizontal="right"/>
      <protection/>
    </xf>
    <xf numFmtId="0" fontId="17" fillId="0" borderId="30" xfId="0" applyFont="1" applyBorder="1" applyAlignment="1" applyProtection="1">
      <alignment horizontal="left"/>
      <protection/>
    </xf>
    <xf numFmtId="0" fontId="24" fillId="0" borderId="0" xfId="0" applyFont="1" applyAlignment="1" applyProtection="1">
      <alignment/>
      <protection/>
    </xf>
    <xf numFmtId="0" fontId="0" fillId="0" borderId="0" xfId="0" applyAlignment="1" applyProtection="1">
      <alignment horizontal="right"/>
      <protection/>
    </xf>
    <xf numFmtId="0" fontId="17" fillId="0" borderId="0" xfId="0" applyFont="1" applyAlignment="1" applyProtection="1">
      <alignment horizontal="right"/>
      <protection/>
    </xf>
    <xf numFmtId="0" fontId="24" fillId="0" borderId="0" xfId="0" applyFont="1" applyAlignment="1" applyProtection="1">
      <alignment horizontal="right"/>
      <protection/>
    </xf>
    <xf numFmtId="0" fontId="0" fillId="0" borderId="32" xfId="0" applyBorder="1" applyAlignment="1" applyProtection="1">
      <alignment horizontal="right"/>
      <protection/>
    </xf>
    <xf numFmtId="0" fontId="0" fillId="0" borderId="31" xfId="0" applyFont="1" applyFill="1" applyBorder="1" applyAlignment="1" applyProtection="1">
      <alignment shrinkToFit="1"/>
      <protection/>
    </xf>
    <xf numFmtId="0" fontId="0" fillId="0" borderId="30" xfId="0" applyFont="1" applyFill="1" applyBorder="1" applyAlignment="1" applyProtection="1">
      <alignment shrinkToFit="1"/>
      <protection/>
    </xf>
    <xf numFmtId="0" fontId="22" fillId="0" borderId="0" xfId="0" applyFont="1" applyFill="1" applyBorder="1" applyAlignment="1" applyProtection="1">
      <alignment/>
      <protection/>
    </xf>
    <xf numFmtId="0" fontId="24" fillId="0" borderId="0" xfId="0" applyFont="1" applyBorder="1" applyAlignment="1" applyProtection="1">
      <alignment horizontal="right"/>
      <protection/>
    </xf>
    <xf numFmtId="0" fontId="22" fillId="0" borderId="31" xfId="0" applyFont="1" applyBorder="1" applyAlignment="1" applyProtection="1">
      <alignment/>
      <protection/>
    </xf>
    <xf numFmtId="0" fontId="22" fillId="0" borderId="30" xfId="0" applyFont="1" applyBorder="1" applyAlignment="1" applyProtection="1">
      <alignment/>
      <protection/>
    </xf>
    <xf numFmtId="0" fontId="24" fillId="0" borderId="0" xfId="0" applyFont="1" applyBorder="1" applyAlignment="1" applyProtection="1">
      <alignment/>
      <protection/>
    </xf>
    <xf numFmtId="0" fontId="26" fillId="0" borderId="0" xfId="0" applyFont="1" applyFill="1" applyBorder="1" applyAlignment="1" applyProtection="1">
      <alignment/>
      <protection/>
    </xf>
    <xf numFmtId="0" fontId="0" fillId="0" borderId="12" xfId="0" applyBorder="1" applyAlignment="1" applyProtection="1">
      <alignment horizontal="right"/>
      <protection/>
    </xf>
    <xf numFmtId="0" fontId="17" fillId="0" borderId="12" xfId="0" applyFont="1" applyBorder="1" applyAlignment="1" applyProtection="1">
      <alignment/>
      <protection/>
    </xf>
    <xf numFmtId="2" fontId="26" fillId="0" borderId="0" xfId="0" applyNumberFormat="1" applyFont="1" applyFill="1" applyBorder="1" applyAlignment="1" applyProtection="1">
      <alignment horizontal="left"/>
      <protection/>
    </xf>
    <xf numFmtId="0" fontId="0" fillId="35" borderId="33" xfId="0" applyFont="1" applyFill="1" applyBorder="1" applyAlignment="1" applyProtection="1">
      <alignment horizontal="center" vertical="center" textRotation="180"/>
      <protection/>
    </xf>
    <xf numFmtId="0" fontId="11" fillId="35" borderId="34" xfId="0" applyFont="1" applyFill="1" applyBorder="1" applyAlignment="1" applyProtection="1">
      <alignment horizontal="left"/>
      <protection/>
    </xf>
    <xf numFmtId="0" fontId="0" fillId="35" borderId="34" xfId="0" applyFont="1" applyFill="1" applyBorder="1" applyAlignment="1" applyProtection="1">
      <alignment/>
      <protection/>
    </xf>
    <xf numFmtId="0" fontId="0" fillId="35" borderId="34" xfId="0" applyFont="1" applyFill="1" applyBorder="1" applyAlignment="1" applyProtection="1">
      <alignment horizontal="left" vertical="top"/>
      <protection/>
    </xf>
    <xf numFmtId="0" fontId="0" fillId="35" borderId="35" xfId="0" applyFont="1" applyFill="1" applyBorder="1" applyAlignment="1" applyProtection="1">
      <alignment/>
      <protection/>
    </xf>
    <xf numFmtId="0" fontId="22" fillId="0" borderId="0" xfId="0" applyFont="1" applyFill="1" applyBorder="1" applyAlignment="1" applyProtection="1">
      <alignment/>
      <protection/>
    </xf>
    <xf numFmtId="0" fontId="0" fillId="0" borderId="0" xfId="0" applyAlignment="1" applyProtection="1">
      <alignment wrapText="1"/>
      <protection/>
    </xf>
    <xf numFmtId="0" fontId="0" fillId="0" borderId="0" xfId="0" applyBorder="1" applyAlignment="1" applyProtection="1">
      <alignment/>
      <protection/>
    </xf>
    <xf numFmtId="0" fontId="0" fillId="0" borderId="11" xfId="0" applyBorder="1" applyAlignment="1" applyProtection="1">
      <alignment wrapText="1"/>
      <protection/>
    </xf>
    <xf numFmtId="0" fontId="22" fillId="0" borderId="0" xfId="0" applyFont="1" applyFill="1" applyAlignment="1" applyProtection="1">
      <alignment wrapText="1"/>
      <protection/>
    </xf>
    <xf numFmtId="0" fontId="0" fillId="0" borderId="0" xfId="0" applyBorder="1" applyAlignment="1" applyProtection="1">
      <alignment wrapText="1"/>
      <protection/>
    </xf>
    <xf numFmtId="2" fontId="22" fillId="0" borderId="0" xfId="0" applyNumberFormat="1" applyFont="1" applyFill="1" applyBorder="1" applyAlignment="1" applyProtection="1">
      <alignment/>
      <protection/>
    </xf>
    <xf numFmtId="2" fontId="22" fillId="36" borderId="0" xfId="0" applyNumberFormat="1" applyFont="1" applyFill="1" applyAlignment="1" applyProtection="1">
      <alignment horizontal="center" shrinkToFit="1"/>
      <protection/>
    </xf>
    <xf numFmtId="2" fontId="22" fillId="36" borderId="0" xfId="0" applyNumberFormat="1" applyFont="1" applyFill="1" applyBorder="1" applyAlignment="1" applyProtection="1">
      <alignment horizontal="right" shrinkToFit="1"/>
      <protection/>
    </xf>
    <xf numFmtId="2" fontId="0" fillId="34" borderId="0" xfId="0" applyNumberFormat="1" applyFont="1" applyFill="1" applyBorder="1" applyAlignment="1" applyProtection="1">
      <alignment horizontal="center" shrinkToFit="1"/>
      <protection/>
    </xf>
    <xf numFmtId="200" fontId="22" fillId="36" borderId="0" xfId="0" applyNumberFormat="1" applyFont="1" applyFill="1" applyBorder="1" applyAlignment="1" applyProtection="1">
      <alignment horizontal="right" shrinkToFit="1"/>
      <protection/>
    </xf>
    <xf numFmtId="2" fontId="22" fillId="0" borderId="0" xfId="0" applyNumberFormat="1" applyFont="1" applyBorder="1" applyAlignment="1" applyProtection="1">
      <alignment horizontal="right" shrinkToFit="1"/>
      <protection/>
    </xf>
    <xf numFmtId="193" fontId="22" fillId="0" borderId="0" xfId="0" applyNumberFormat="1" applyFont="1" applyFill="1" applyAlignment="1" applyProtection="1">
      <alignment/>
      <protection/>
    </xf>
    <xf numFmtId="0" fontId="0" fillId="0" borderId="0" xfId="0" applyFill="1" applyAlignment="1" applyProtection="1">
      <alignment/>
      <protection/>
    </xf>
    <xf numFmtId="0" fontId="30" fillId="33" borderId="24" xfId="0" applyFont="1" applyFill="1" applyBorder="1" applyAlignment="1" applyProtection="1">
      <alignment horizontal="left" vertical="center"/>
      <protection/>
    </xf>
    <xf numFmtId="0" fontId="8" fillId="33" borderId="25" xfId="0" applyFont="1" applyFill="1" applyBorder="1" applyAlignment="1" applyProtection="1">
      <alignment horizontal="left" vertical="center" indent="2"/>
      <protection/>
    </xf>
    <xf numFmtId="0" fontId="18" fillId="33" borderId="0" xfId="0" applyFont="1" applyFill="1" applyBorder="1" applyAlignment="1" applyProtection="1">
      <alignment horizontal="left" vertical="center"/>
      <protection/>
    </xf>
    <xf numFmtId="0" fontId="19" fillId="33" borderId="0" xfId="0" applyFont="1" applyFill="1" applyBorder="1" applyAlignment="1" applyProtection="1">
      <alignment vertical="center" wrapText="1"/>
      <protection/>
    </xf>
    <xf numFmtId="0" fontId="19" fillId="33" borderId="15" xfId="0" applyFont="1" applyFill="1" applyBorder="1" applyAlignment="1" applyProtection="1">
      <alignment vertical="center" wrapText="1"/>
      <protection/>
    </xf>
    <xf numFmtId="0" fontId="18" fillId="33" borderId="16" xfId="0" applyFont="1" applyFill="1" applyBorder="1" applyAlignment="1" applyProtection="1">
      <alignment horizontal="left" vertical="center"/>
      <protection/>
    </xf>
    <xf numFmtId="0" fontId="32" fillId="33" borderId="12" xfId="0" applyFont="1" applyFill="1" applyBorder="1" applyAlignment="1" applyProtection="1">
      <alignment horizontal="left" vertical="center"/>
      <protection/>
    </xf>
    <xf numFmtId="0" fontId="22" fillId="33" borderId="13" xfId="0" applyFont="1" applyFill="1" applyBorder="1" applyAlignment="1" applyProtection="1">
      <alignment horizontal="left" vertical="center"/>
      <protection/>
    </xf>
    <xf numFmtId="0" fontId="0" fillId="35" borderId="17" xfId="0" applyFont="1" applyFill="1" applyBorder="1" applyAlignment="1" applyProtection="1">
      <alignment horizontal="left" vertical="center" wrapText="1" indent="1"/>
      <protection/>
    </xf>
    <xf numFmtId="0" fontId="11" fillId="35" borderId="18" xfId="0" applyFont="1" applyFill="1" applyBorder="1" applyAlignment="1" applyProtection="1">
      <alignment horizontal="center" vertical="center" wrapText="1"/>
      <protection/>
    </xf>
    <xf numFmtId="0" fontId="0" fillId="35" borderId="19" xfId="0" applyFont="1" applyFill="1" applyBorder="1" applyAlignment="1" applyProtection="1">
      <alignment vertical="center" wrapText="1"/>
      <protection/>
    </xf>
    <xf numFmtId="0" fontId="11" fillId="37" borderId="12" xfId="0" applyFont="1" applyFill="1" applyBorder="1" applyAlignment="1" applyProtection="1">
      <alignment horizontal="center" vertical="center" wrapText="1"/>
      <protection locked="0"/>
    </xf>
    <xf numFmtId="0" fontId="11" fillId="37" borderId="18" xfId="0" applyFont="1" applyFill="1" applyBorder="1" applyAlignment="1" applyProtection="1">
      <alignment horizontal="center" vertical="center" wrapText="1"/>
      <protection locked="0"/>
    </xf>
    <xf numFmtId="0" fontId="11" fillId="37" borderId="36" xfId="0" applyFont="1" applyFill="1" applyBorder="1" applyAlignment="1" applyProtection="1">
      <alignment horizontal="center" vertical="center" wrapText="1"/>
      <protection locked="0"/>
    </xf>
    <xf numFmtId="0" fontId="0" fillId="35" borderId="35" xfId="0" applyFont="1" applyFill="1" applyBorder="1" applyAlignment="1" applyProtection="1">
      <alignment vertical="center" wrapText="1"/>
      <protection/>
    </xf>
    <xf numFmtId="0" fontId="11" fillId="37" borderId="27"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textRotation="180"/>
      <protection/>
    </xf>
    <xf numFmtId="0" fontId="17" fillId="0" borderId="37" xfId="0" applyFont="1" applyFill="1" applyBorder="1" applyAlignment="1" applyProtection="1">
      <alignment horizontal="left" vertical="center" wrapText="1"/>
      <protection/>
    </xf>
    <xf numFmtId="0" fontId="11" fillId="0" borderId="37" xfId="0" applyFont="1" applyFill="1" applyBorder="1" applyAlignment="1" applyProtection="1">
      <alignment horizontal="center" vertical="center" wrapText="1"/>
      <protection/>
    </xf>
    <xf numFmtId="0" fontId="0" fillId="0" borderId="37" xfId="0" applyFont="1" applyFill="1" applyBorder="1" applyAlignment="1" applyProtection="1">
      <alignment horizontal="left" vertical="center" wrapText="1"/>
      <protection/>
    </xf>
    <xf numFmtId="0" fontId="18" fillId="33" borderId="12" xfId="0" applyFont="1" applyFill="1" applyBorder="1" applyAlignment="1" applyProtection="1">
      <alignment horizontal="left" vertical="center" indent="1"/>
      <protection/>
    </xf>
    <xf numFmtId="0" fontId="18" fillId="33" borderId="12" xfId="0" applyFont="1" applyFill="1" applyBorder="1" applyAlignment="1" applyProtection="1">
      <alignment horizontal="center" vertical="center"/>
      <protection/>
    </xf>
    <xf numFmtId="0" fontId="11" fillId="34" borderId="11" xfId="0" applyFont="1" applyFill="1" applyBorder="1" applyAlignment="1" applyProtection="1">
      <alignment horizontal="left" vertical="center" indent="1"/>
      <protection/>
    </xf>
    <xf numFmtId="0" fontId="11" fillId="34" borderId="0" xfId="0" applyFont="1" applyFill="1" applyBorder="1" applyAlignment="1" applyProtection="1">
      <alignment horizontal="left" vertical="center" indent="1"/>
      <protection/>
    </xf>
    <xf numFmtId="0" fontId="11" fillId="34" borderId="0" xfId="0" applyFont="1" applyFill="1" applyBorder="1" applyAlignment="1" applyProtection="1">
      <alignment horizontal="center" vertical="center"/>
      <protection/>
    </xf>
    <xf numFmtId="0" fontId="0" fillId="0" borderId="0" xfId="0" applyFont="1" applyAlignment="1" applyProtection="1">
      <alignment/>
      <protection/>
    </xf>
    <xf numFmtId="0" fontId="14" fillId="34" borderId="0" xfId="0" applyFont="1" applyFill="1" applyBorder="1" applyAlignment="1" applyProtection="1">
      <alignment horizontal="left" vertical="center" indent="1"/>
      <protection/>
    </xf>
    <xf numFmtId="0" fontId="17" fillId="34" borderId="16" xfId="0" applyFont="1" applyFill="1" applyBorder="1" applyAlignment="1" applyProtection="1">
      <alignment horizontal="left" vertical="center"/>
      <protection/>
    </xf>
    <xf numFmtId="0" fontId="11" fillId="34" borderId="12" xfId="0" applyFont="1" applyFill="1" applyBorder="1" applyAlignment="1" applyProtection="1">
      <alignment horizontal="left" vertical="center" indent="1"/>
      <protection/>
    </xf>
    <xf numFmtId="0" fontId="11" fillId="34" borderId="12" xfId="0" applyFont="1" applyFill="1" applyBorder="1" applyAlignment="1" applyProtection="1">
      <alignment vertical="center"/>
      <protection/>
    </xf>
    <xf numFmtId="0" fontId="11" fillId="34" borderId="12" xfId="0" applyFont="1" applyFill="1" applyBorder="1" applyAlignment="1" applyProtection="1">
      <alignment horizontal="center" vertical="center"/>
      <protection/>
    </xf>
    <xf numFmtId="0" fontId="11" fillId="34" borderId="13" xfId="0" applyFont="1" applyFill="1" applyBorder="1" applyAlignment="1" applyProtection="1">
      <alignment vertical="center"/>
      <protection/>
    </xf>
    <xf numFmtId="0" fontId="11" fillId="35" borderId="12" xfId="0" applyFont="1" applyFill="1" applyBorder="1" applyAlignment="1" applyProtection="1">
      <alignment horizontal="left" vertical="center" indent="1"/>
      <protection/>
    </xf>
    <xf numFmtId="0" fontId="11" fillId="35" borderId="12" xfId="0" applyFont="1" applyFill="1" applyBorder="1" applyAlignment="1" applyProtection="1">
      <alignment vertical="center"/>
      <protection/>
    </xf>
    <xf numFmtId="0" fontId="11" fillId="35" borderId="12" xfId="0" applyFont="1" applyFill="1" applyBorder="1" applyAlignment="1" applyProtection="1">
      <alignment horizontal="center" vertical="center"/>
      <protection/>
    </xf>
    <xf numFmtId="0" fontId="11" fillId="35" borderId="13"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11" fillId="35" borderId="38" xfId="0" applyFont="1" applyFill="1" applyBorder="1" applyAlignment="1" applyProtection="1">
      <alignment horizontal="center" vertical="center" textRotation="180" wrapText="1"/>
      <protection/>
    </xf>
    <xf numFmtId="0" fontId="0" fillId="0" borderId="0" xfId="0" applyFont="1" applyFill="1" applyBorder="1" applyAlignment="1" applyProtection="1">
      <alignment horizontal="left" vertical="center" wrapText="1"/>
      <protection/>
    </xf>
    <xf numFmtId="0" fontId="11" fillId="35" borderId="22" xfId="0" applyFont="1" applyFill="1" applyBorder="1" applyAlignment="1" applyProtection="1">
      <alignment horizontal="center" vertical="center" textRotation="180" wrapText="1"/>
      <protection/>
    </xf>
    <xf numFmtId="0" fontId="17" fillId="35" borderId="13" xfId="0" applyFont="1" applyFill="1" applyBorder="1" applyAlignment="1" applyProtection="1">
      <alignment vertical="center" wrapText="1"/>
      <protection/>
    </xf>
    <xf numFmtId="0" fontId="0" fillId="0" borderId="0" xfId="0" applyFont="1" applyFill="1" applyAlignment="1" applyProtection="1">
      <alignment horizontal="left" vertical="center"/>
      <protection/>
    </xf>
    <xf numFmtId="0" fontId="19" fillId="33" borderId="35" xfId="0" applyFont="1" applyFill="1" applyBorder="1" applyAlignment="1" applyProtection="1">
      <alignment vertical="center" wrapText="1"/>
      <protection/>
    </xf>
    <xf numFmtId="0" fontId="0" fillId="39" borderId="0" xfId="0" applyFill="1" applyBorder="1" applyAlignment="1" applyProtection="1">
      <alignment horizontal="left"/>
      <protection/>
    </xf>
    <xf numFmtId="0" fontId="0" fillId="0" borderId="0" xfId="0" applyBorder="1" applyAlignment="1" applyProtection="1">
      <alignment horizontal="left"/>
      <protection/>
    </xf>
    <xf numFmtId="22" fontId="0" fillId="0" borderId="0" xfId="0" applyNumberFormat="1" applyBorder="1" applyAlignment="1" applyProtection="1">
      <alignment horizontal="left"/>
      <protection/>
    </xf>
    <xf numFmtId="0" fontId="0" fillId="0" borderId="0" xfId="0" applyBorder="1" applyAlignment="1" applyProtection="1">
      <alignment horizontal="center"/>
      <protection/>
    </xf>
    <xf numFmtId="14" fontId="0" fillId="0" borderId="0" xfId="0" applyNumberFormat="1" applyBorder="1" applyAlignment="1" applyProtection="1">
      <alignment horizontal="left"/>
      <protection/>
    </xf>
    <xf numFmtId="0" fontId="11" fillId="35" borderId="39" xfId="0" applyFont="1" applyFill="1" applyBorder="1" applyAlignment="1" applyProtection="1">
      <alignment vertical="center" textRotation="180"/>
      <protection/>
    </xf>
    <xf numFmtId="0" fontId="0" fillId="0" borderId="0" xfId="0" applyFont="1" applyFill="1" applyAlignment="1" applyProtection="1">
      <alignment/>
      <protection/>
    </xf>
    <xf numFmtId="0" fontId="0" fillId="0" borderId="20" xfId="0" applyFill="1" applyBorder="1" applyAlignment="1" applyProtection="1">
      <alignment/>
      <protection/>
    </xf>
    <xf numFmtId="205" fontId="0" fillId="0" borderId="0" xfId="0" applyNumberFormat="1" applyFont="1" applyFill="1" applyBorder="1" applyAlignment="1" applyProtection="1">
      <alignment horizontal="center" shrinkToFit="1"/>
      <protection/>
    </xf>
    <xf numFmtId="2" fontId="1" fillId="0" borderId="0" xfId="0" applyNumberFormat="1" applyFont="1" applyBorder="1" applyAlignment="1" applyProtection="1">
      <alignment horizontal="center" shrinkToFit="1"/>
      <protection/>
    </xf>
    <xf numFmtId="2" fontId="1" fillId="34" borderId="0" xfId="0" applyNumberFormat="1" applyFont="1" applyFill="1" applyBorder="1" applyAlignment="1" applyProtection="1">
      <alignment horizontal="left" shrinkToFit="1"/>
      <protection/>
    </xf>
    <xf numFmtId="0" fontId="0" fillId="0" borderId="16" xfId="0" applyFont="1" applyBorder="1" applyAlignment="1" applyProtection="1">
      <alignment horizontal="left"/>
      <protection/>
    </xf>
    <xf numFmtId="205" fontId="0" fillId="0" borderId="12" xfId="0" applyNumberFormat="1" applyFont="1" applyFill="1" applyBorder="1" applyAlignment="1" applyProtection="1">
      <alignment horizontal="center" shrinkToFit="1"/>
      <protection/>
    </xf>
    <xf numFmtId="0" fontId="0" fillId="0" borderId="12" xfId="0" applyFont="1" applyBorder="1" applyAlignment="1" applyProtection="1">
      <alignment horizontal="right"/>
      <protection/>
    </xf>
    <xf numFmtId="205" fontId="0" fillId="0" borderId="40" xfId="0" applyNumberFormat="1" applyFont="1" applyFill="1" applyBorder="1" applyAlignment="1" applyProtection="1">
      <alignment horizontal="center" shrinkToFit="1"/>
      <protection/>
    </xf>
    <xf numFmtId="0" fontId="25" fillId="0" borderId="12" xfId="0" applyFont="1" applyBorder="1" applyAlignment="1" applyProtection="1">
      <alignment horizontal="left"/>
      <protection/>
    </xf>
    <xf numFmtId="0" fontId="0" fillId="37" borderId="41" xfId="0" applyFill="1" applyBorder="1" applyAlignment="1" applyProtection="1">
      <alignment horizontal="center" shrinkToFit="1"/>
      <protection locked="0"/>
    </xf>
    <xf numFmtId="0" fontId="17" fillId="0" borderId="0" xfId="0" applyFont="1" applyBorder="1" applyAlignment="1" applyProtection="1">
      <alignment/>
      <protection/>
    </xf>
    <xf numFmtId="0" fontId="17" fillId="36" borderId="0" xfId="0" applyFont="1" applyFill="1" applyBorder="1" applyAlignment="1" applyProtection="1">
      <alignment/>
      <protection/>
    </xf>
    <xf numFmtId="0" fontId="0" fillId="0" borderId="0" xfId="0" applyFont="1" applyFill="1" applyBorder="1" applyAlignment="1" applyProtection="1">
      <alignment horizontal="right" vertical="top"/>
      <protection hidden="1"/>
    </xf>
    <xf numFmtId="0" fontId="0" fillId="0" borderId="0" xfId="0" applyFont="1" applyFill="1" applyBorder="1" applyAlignment="1" applyProtection="1">
      <alignment horizontal="right" vertical="top" wrapText="1"/>
      <protection/>
    </xf>
    <xf numFmtId="0" fontId="0" fillId="0" borderId="26" xfId="0"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17" fillId="0" borderId="42" xfId="0" applyFont="1" applyBorder="1" applyAlignment="1" applyProtection="1">
      <alignment horizontal="left"/>
      <protection/>
    </xf>
    <xf numFmtId="0" fontId="0" fillId="0" borderId="44" xfId="0" applyBorder="1" applyAlignment="1" applyProtection="1">
      <alignment/>
      <protection/>
    </xf>
    <xf numFmtId="0" fontId="17" fillId="0" borderId="26" xfId="0" applyFont="1" applyBorder="1" applyAlignment="1" applyProtection="1">
      <alignment horizontal="left"/>
      <protection/>
    </xf>
    <xf numFmtId="0" fontId="0" fillId="0" borderId="45" xfId="0" applyFont="1" applyBorder="1" applyAlignment="1" applyProtection="1">
      <alignment/>
      <protection/>
    </xf>
    <xf numFmtId="0" fontId="0" fillId="0" borderId="26" xfId="0" applyFont="1" applyBorder="1" applyAlignment="1" applyProtection="1">
      <alignment/>
      <protection/>
    </xf>
    <xf numFmtId="0" fontId="0" fillId="0" borderId="45" xfId="0" applyFont="1" applyBorder="1" applyAlignment="1" applyProtection="1">
      <alignment horizontal="left"/>
      <protection/>
    </xf>
    <xf numFmtId="0" fontId="17" fillId="0" borderId="0" xfId="0" applyFont="1" applyFill="1" applyAlignment="1" applyProtection="1">
      <alignment horizontal="left"/>
      <protection/>
    </xf>
    <xf numFmtId="0" fontId="0" fillId="0" borderId="0" xfId="0" applyFont="1" applyAlignment="1" applyProtection="1">
      <alignment horizontal="right"/>
      <protection/>
    </xf>
    <xf numFmtId="0" fontId="17" fillId="0" borderId="0" xfId="0" applyFont="1" applyFill="1" applyBorder="1" applyAlignment="1" applyProtection="1">
      <alignment horizontal="right" wrapText="1"/>
      <protection/>
    </xf>
    <xf numFmtId="0" fontId="25" fillId="0" borderId="0" xfId="0" applyFont="1" applyAlignment="1" applyProtection="1">
      <alignment horizontal="right" vertical="center"/>
      <protection/>
    </xf>
    <xf numFmtId="0" fontId="0" fillId="0" borderId="0" xfId="0" applyFont="1" applyAlignment="1" applyProtection="1">
      <alignment horizontal="left"/>
      <protection/>
    </xf>
    <xf numFmtId="0" fontId="0" fillId="40" borderId="46" xfId="0" applyFont="1" applyFill="1" applyBorder="1" applyAlignment="1" applyProtection="1">
      <alignment vertical="top" wrapText="1"/>
      <protection hidden="1"/>
    </xf>
    <xf numFmtId="0" fontId="0" fillId="40" borderId="47" xfId="0" applyFont="1" applyFill="1" applyBorder="1" applyAlignment="1" applyProtection="1">
      <alignment vertical="top" wrapText="1"/>
      <protection hidden="1"/>
    </xf>
    <xf numFmtId="0" fontId="0" fillId="0" borderId="0" xfId="0" applyFont="1" applyBorder="1" applyAlignment="1" applyProtection="1">
      <alignment/>
      <protection/>
    </xf>
    <xf numFmtId="0" fontId="0" fillId="0" borderId="27" xfId="0" applyBorder="1" applyAlignment="1" applyProtection="1">
      <alignment wrapText="1"/>
      <protection/>
    </xf>
    <xf numFmtId="2" fontId="1" fillId="34" borderId="0" xfId="0" applyNumberFormat="1" applyFont="1" applyFill="1" applyBorder="1" applyAlignment="1" applyProtection="1">
      <alignment horizontal="right" shrinkToFit="1"/>
      <protection/>
    </xf>
    <xf numFmtId="0" fontId="0" fillId="0" borderId="48" xfId="0" applyBorder="1" applyAlignment="1" applyProtection="1">
      <alignment/>
      <protection/>
    </xf>
    <xf numFmtId="1" fontId="0" fillId="34" borderId="47" xfId="0" applyNumberFormat="1" applyFont="1" applyFill="1" applyBorder="1" applyAlignment="1" applyProtection="1">
      <alignment horizontal="center" wrapText="1"/>
      <protection hidden="1"/>
    </xf>
    <xf numFmtId="1" fontId="0" fillId="37" borderId="49" xfId="0" applyNumberFormat="1" applyFill="1" applyBorder="1" applyAlignment="1" applyProtection="1">
      <alignment horizontal="center" shrinkToFit="1"/>
      <protection locked="0"/>
    </xf>
    <xf numFmtId="0" fontId="22" fillId="0" borderId="27" xfId="0" applyFont="1" applyBorder="1" applyAlignment="1" applyProtection="1">
      <alignment/>
      <protection/>
    </xf>
    <xf numFmtId="0" fontId="0" fillId="0" borderId="0" xfId="0" applyFill="1" applyBorder="1" applyAlignment="1" applyProtection="1">
      <alignment horizontal="center" shrinkToFit="1"/>
      <protection/>
    </xf>
    <xf numFmtId="0" fontId="0" fillId="0" borderId="0" xfId="0" applyFill="1" applyBorder="1" applyAlignment="1" applyProtection="1">
      <alignment horizontal="center" vertical="center" wrapText="1"/>
      <protection/>
    </xf>
    <xf numFmtId="1" fontId="0" fillId="34" borderId="41" xfId="0" applyNumberFormat="1" applyFill="1" applyBorder="1" applyAlignment="1" applyProtection="1">
      <alignment horizontal="center" shrinkToFit="1"/>
      <protection/>
    </xf>
    <xf numFmtId="1" fontId="0" fillId="34" borderId="50" xfId="0" applyNumberFormat="1" applyFill="1" applyBorder="1" applyAlignment="1" applyProtection="1">
      <alignment horizontal="center" shrinkToFit="1"/>
      <protection/>
    </xf>
    <xf numFmtId="0" fontId="0" fillId="39" borderId="0" xfId="0" applyFont="1" applyFill="1" applyBorder="1" applyAlignment="1" applyProtection="1">
      <alignment/>
      <protection/>
    </xf>
    <xf numFmtId="0" fontId="1" fillId="0" borderId="0" xfId="0" applyFont="1" applyAlignment="1" applyProtection="1">
      <alignment horizontal="left"/>
      <protection/>
    </xf>
    <xf numFmtId="0" fontId="0" fillId="0" borderId="11" xfId="0"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51" xfId="0" applyFill="1" applyBorder="1" applyAlignment="1" applyProtection="1">
      <alignment vertical="top" wrapText="1"/>
      <protection/>
    </xf>
    <xf numFmtId="0" fontId="0" fillId="0" borderId="52" xfId="0" applyFill="1" applyBorder="1" applyAlignment="1" applyProtection="1">
      <alignment vertical="top" wrapText="1"/>
      <protection/>
    </xf>
    <xf numFmtId="0" fontId="4" fillId="33" borderId="10" xfId="34" applyFont="1" applyFill="1" applyBorder="1" applyAlignment="1" applyProtection="1">
      <alignment horizontal="center" vertical="center" textRotation="90"/>
      <protection/>
    </xf>
    <xf numFmtId="0" fontId="0" fillId="0" borderId="0" xfId="34" applyProtection="1">
      <alignment/>
      <protection/>
    </xf>
    <xf numFmtId="0" fontId="4" fillId="33" borderId="11" xfId="34" applyFont="1" applyFill="1" applyBorder="1" applyAlignment="1" applyProtection="1">
      <alignment horizontal="center" vertical="center" textRotation="90"/>
      <protection/>
    </xf>
    <xf numFmtId="0" fontId="5" fillId="33" borderId="0" xfId="34" applyFont="1" applyFill="1" applyBorder="1" applyAlignment="1" applyProtection="1">
      <alignment horizontal="center" vertical="center"/>
      <protection/>
    </xf>
    <xf numFmtId="0" fontId="6" fillId="33" borderId="0" xfId="34" applyFont="1" applyFill="1" applyBorder="1" applyAlignment="1" applyProtection="1">
      <alignment horizontal="center" vertical="center"/>
      <protection/>
    </xf>
    <xf numFmtId="0" fontId="9" fillId="33" borderId="0" xfId="34" applyFont="1" applyFill="1" applyBorder="1" applyAlignment="1" applyProtection="1">
      <alignment horizontal="center" vertical="center"/>
      <protection/>
    </xf>
    <xf numFmtId="0" fontId="6" fillId="33" borderId="15" xfId="34" applyFont="1" applyFill="1" applyBorder="1" applyAlignment="1" applyProtection="1">
      <alignment horizontal="center" vertical="center"/>
      <protection/>
    </xf>
    <xf numFmtId="0" fontId="7" fillId="33" borderId="11" xfId="34" applyFont="1" applyFill="1" applyBorder="1" applyAlignment="1" applyProtection="1">
      <alignment horizontal="center" vertical="center" textRotation="90"/>
      <protection/>
    </xf>
    <xf numFmtId="0" fontId="8" fillId="33" borderId="12" xfId="34" applyFont="1" applyFill="1" applyBorder="1" applyAlignment="1" applyProtection="1">
      <alignment vertical="center"/>
      <protection/>
    </xf>
    <xf numFmtId="0" fontId="8" fillId="33" borderId="12" xfId="34" applyFont="1" applyFill="1" applyBorder="1" applyAlignment="1" applyProtection="1">
      <alignment horizontal="center" vertical="center"/>
      <protection/>
    </xf>
    <xf numFmtId="0" fontId="10" fillId="33" borderId="13" xfId="34" applyFont="1" applyFill="1" applyBorder="1" applyAlignment="1" applyProtection="1">
      <alignment horizontal="right" vertical="center"/>
      <protection/>
    </xf>
    <xf numFmtId="0" fontId="0" fillId="34" borderId="14" xfId="34" applyFont="1" applyFill="1" applyBorder="1" applyAlignment="1" applyProtection="1">
      <alignment horizontal="center" vertical="center" textRotation="90"/>
      <protection/>
    </xf>
    <xf numFmtId="0" fontId="11" fillId="34" borderId="0" xfId="34" applyFont="1" applyFill="1" applyBorder="1" applyAlignment="1" applyProtection="1">
      <alignment horizontal="left" vertical="center"/>
      <protection/>
    </xf>
    <xf numFmtId="0" fontId="11" fillId="34" borderId="0" xfId="34" applyFont="1" applyFill="1" applyBorder="1" applyAlignment="1" applyProtection="1">
      <alignment vertical="center" wrapText="1"/>
      <protection/>
    </xf>
    <xf numFmtId="0" fontId="11" fillId="34" borderId="0" xfId="34" applyFont="1" applyFill="1" applyBorder="1" applyAlignment="1" applyProtection="1">
      <alignment vertical="center"/>
      <protection/>
    </xf>
    <xf numFmtId="0" fontId="17" fillId="34" borderId="0" xfId="34" applyFont="1" applyFill="1" applyBorder="1" applyAlignment="1" applyProtection="1">
      <alignment horizontal="center" vertical="center" wrapText="1"/>
      <protection/>
    </xf>
    <xf numFmtId="0" fontId="16" fillId="34" borderId="0" xfId="34" applyFont="1" applyFill="1" applyBorder="1" applyAlignment="1" applyProtection="1">
      <alignment horizontal="right"/>
      <protection/>
    </xf>
    <xf numFmtId="0" fontId="11" fillId="34" borderId="15" xfId="34" applyFont="1" applyFill="1" applyBorder="1" applyAlignment="1" applyProtection="1">
      <alignment vertical="center"/>
      <protection/>
    </xf>
    <xf numFmtId="0" fontId="0" fillId="34" borderId="16" xfId="34" applyFont="1" applyFill="1" applyBorder="1" applyAlignment="1" applyProtection="1">
      <alignment horizontal="center" vertical="top" textRotation="90"/>
      <protection/>
    </xf>
    <xf numFmtId="0" fontId="11" fillId="34" borderId="12" xfId="34" applyFont="1" applyFill="1" applyBorder="1" applyAlignment="1" applyProtection="1">
      <alignment horizontal="left" vertical="top"/>
      <protection/>
    </xf>
    <xf numFmtId="0" fontId="11" fillId="34" borderId="12" xfId="34" applyFont="1" applyFill="1" applyBorder="1" applyAlignment="1" applyProtection="1">
      <alignment vertical="top"/>
      <protection/>
    </xf>
    <xf numFmtId="0" fontId="3" fillId="34" borderId="12" xfId="33" applyFill="1" applyBorder="1" applyAlignment="1" applyProtection="1">
      <alignment horizontal="left" vertical="top" indent="2"/>
      <protection locked="0"/>
    </xf>
    <xf numFmtId="0" fontId="11" fillId="34" borderId="12" xfId="34" applyFont="1" applyFill="1" applyBorder="1" applyAlignment="1" applyProtection="1">
      <alignment vertical="top" wrapText="1"/>
      <protection/>
    </xf>
    <xf numFmtId="0" fontId="11" fillId="34" borderId="13" xfId="34" applyFont="1" applyFill="1" applyBorder="1" applyAlignment="1" applyProtection="1">
      <alignment vertical="top"/>
      <protection/>
    </xf>
    <xf numFmtId="0" fontId="17" fillId="35" borderId="16" xfId="34" applyFont="1" applyFill="1" applyBorder="1" applyAlignment="1" applyProtection="1">
      <alignment horizontal="left" vertical="center" wrapText="1"/>
      <protection/>
    </xf>
    <xf numFmtId="0" fontId="11" fillId="35" borderId="18" xfId="34" applyFont="1" applyFill="1" applyBorder="1" applyAlignment="1" applyProtection="1">
      <alignment horizontal="left" vertical="center" wrapText="1"/>
      <protection/>
    </xf>
    <xf numFmtId="0" fontId="17" fillId="35" borderId="13" xfId="34" applyFont="1" applyFill="1" applyBorder="1" applyAlignment="1" applyProtection="1">
      <alignment horizontal="left" vertical="center" wrapText="1"/>
      <protection/>
    </xf>
    <xf numFmtId="0" fontId="0" fillId="39" borderId="0" xfId="34" applyFill="1" applyAlignment="1" applyProtection="1">
      <alignment/>
      <protection/>
    </xf>
    <xf numFmtId="0" fontId="0" fillId="39" borderId="0" xfId="34" applyFill="1" applyAlignment="1" applyProtection="1">
      <alignment horizontal="left"/>
      <protection/>
    </xf>
    <xf numFmtId="0" fontId="1" fillId="39" borderId="0" xfId="34" applyFont="1" applyFill="1" applyAlignment="1" applyProtection="1">
      <alignment/>
      <protection/>
    </xf>
    <xf numFmtId="0" fontId="1" fillId="39" borderId="0" xfId="34" applyFont="1" applyFill="1" applyAlignment="1" applyProtection="1">
      <alignment horizontal="right"/>
      <protection/>
    </xf>
    <xf numFmtId="0" fontId="17" fillId="35" borderId="12" xfId="34" applyFont="1" applyFill="1" applyBorder="1" applyAlignment="1" applyProtection="1">
      <alignment horizontal="left" vertical="center" wrapText="1"/>
      <protection/>
    </xf>
    <xf numFmtId="0" fontId="17" fillId="35" borderId="17" xfId="34" applyFont="1" applyFill="1" applyBorder="1" applyAlignment="1" applyProtection="1">
      <alignment horizontal="left" vertical="center" wrapText="1"/>
      <protection/>
    </xf>
    <xf numFmtId="0" fontId="17" fillId="35" borderId="19" xfId="34" applyFont="1" applyFill="1" applyBorder="1" applyAlignment="1" applyProtection="1">
      <alignment horizontal="left" vertical="center" wrapText="1"/>
      <protection/>
    </xf>
    <xf numFmtId="0" fontId="17" fillId="35" borderId="18" xfId="34" applyFont="1" applyFill="1" applyBorder="1" applyAlignment="1" applyProtection="1">
      <alignment horizontal="left" vertical="center" wrapText="1"/>
      <protection/>
    </xf>
    <xf numFmtId="0" fontId="0" fillId="39" borderId="24" xfId="0" applyFont="1" applyFill="1" applyBorder="1" applyAlignment="1" applyProtection="1">
      <alignment/>
      <protection/>
    </xf>
    <xf numFmtId="0" fontId="0" fillId="39" borderId="24" xfId="0" applyFont="1" applyFill="1" applyBorder="1" applyAlignment="1" applyProtection="1">
      <alignment/>
      <protection/>
    </xf>
    <xf numFmtId="0" fontId="0" fillId="37" borderId="22" xfId="0" applyFont="1" applyFill="1" applyBorder="1" applyAlignment="1" applyProtection="1">
      <alignment horizontal="left" vertical="center" wrapText="1"/>
      <protection locked="0"/>
    </xf>
    <xf numFmtId="0" fontId="0" fillId="0" borderId="12" xfId="0" applyFont="1" applyBorder="1" applyAlignment="1" applyProtection="1">
      <alignment horizontal="left"/>
      <protection/>
    </xf>
    <xf numFmtId="2" fontId="22" fillId="0" borderId="0" xfId="0" applyNumberFormat="1" applyFont="1" applyFill="1" applyBorder="1" applyAlignment="1" applyProtection="1">
      <alignment/>
      <protection/>
    </xf>
    <xf numFmtId="0" fontId="17" fillId="0" borderId="0" xfId="0" applyFont="1" applyFill="1" applyBorder="1" applyAlignment="1" applyProtection="1">
      <alignment wrapText="1"/>
      <protection/>
    </xf>
    <xf numFmtId="0" fontId="0" fillId="0" borderId="53" xfId="0" applyFont="1" applyBorder="1" applyAlignment="1" applyProtection="1">
      <alignment/>
      <protection/>
    </xf>
    <xf numFmtId="0" fontId="0" fillId="0" borderId="52" xfId="0" applyBorder="1" applyAlignment="1" applyProtection="1">
      <alignment/>
      <protection/>
    </xf>
    <xf numFmtId="0" fontId="0" fillId="0" borderId="44" xfId="0" applyFont="1" applyBorder="1" applyAlignment="1" applyProtection="1">
      <alignment/>
      <protection/>
    </xf>
    <xf numFmtId="0" fontId="17" fillId="0" borderId="43" xfId="0" applyFont="1" applyBorder="1" applyAlignment="1" applyProtection="1">
      <alignment horizontal="right"/>
      <protection/>
    </xf>
    <xf numFmtId="0" fontId="17" fillId="0" borderId="45" xfId="0" applyFont="1" applyBorder="1" applyAlignment="1" applyProtection="1">
      <alignment horizontal="left"/>
      <protection/>
    </xf>
    <xf numFmtId="0" fontId="0" fillId="0" borderId="54" xfId="0" applyBorder="1" applyAlignment="1" applyProtection="1">
      <alignment/>
      <protection/>
    </xf>
    <xf numFmtId="0" fontId="0" fillId="35" borderId="34" xfId="0" applyFont="1" applyFill="1" applyBorder="1" applyAlignment="1" applyProtection="1">
      <alignment horizontal="center" vertical="center" textRotation="180"/>
      <protection/>
    </xf>
    <xf numFmtId="0" fontId="0" fillId="0" borderId="0" xfId="0" applyFont="1" applyAlignment="1" applyProtection="1">
      <alignment wrapText="1"/>
      <protection/>
    </xf>
    <xf numFmtId="0" fontId="1" fillId="0" borderId="0" xfId="0" applyFont="1" applyAlignment="1" applyProtection="1">
      <alignment/>
      <protection/>
    </xf>
    <xf numFmtId="0" fontId="0" fillId="0" borderId="55" xfId="0" applyFont="1" applyFill="1" applyBorder="1" applyAlignment="1" applyProtection="1">
      <alignment vertical="top" wrapText="1"/>
      <protection/>
    </xf>
    <xf numFmtId="0" fontId="0" fillId="0" borderId="55" xfId="0"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25" fillId="35" borderId="34" xfId="0" applyFont="1" applyFill="1" applyBorder="1" applyAlignment="1" applyProtection="1">
      <alignment horizontal="right"/>
      <protection/>
    </xf>
    <xf numFmtId="0" fontId="17" fillId="0" borderId="56" xfId="0" applyFont="1" applyBorder="1" applyAlignment="1" applyProtection="1">
      <alignment horizontal="right"/>
      <protection/>
    </xf>
    <xf numFmtId="0" fontId="0" fillId="0" borderId="57" xfId="0" applyBorder="1" applyAlignment="1" applyProtection="1">
      <alignment/>
      <protection/>
    </xf>
    <xf numFmtId="2" fontId="27" fillId="36" borderId="0" xfId="0" applyNumberFormat="1" applyFont="1" applyFill="1" applyBorder="1" applyAlignment="1" applyProtection="1">
      <alignment horizontal="center" shrinkToFit="1"/>
      <protection/>
    </xf>
    <xf numFmtId="2" fontId="27" fillId="36" borderId="0" xfId="0" applyNumberFormat="1" applyFont="1" applyFill="1" applyBorder="1" applyAlignment="1" applyProtection="1">
      <alignment horizontal="left" shrinkToFit="1"/>
      <protection/>
    </xf>
    <xf numFmtId="2" fontId="27" fillId="36" borderId="0" xfId="0" applyNumberFormat="1" applyFont="1" applyFill="1" applyBorder="1" applyAlignment="1" applyProtection="1">
      <alignment horizontal="right" shrinkToFit="1"/>
      <protection/>
    </xf>
    <xf numFmtId="0" fontId="0" fillId="36" borderId="58" xfId="0" applyFont="1" applyFill="1" applyBorder="1" applyAlignment="1" applyProtection="1">
      <alignment vertical="top" wrapText="1"/>
      <protection/>
    </xf>
    <xf numFmtId="0" fontId="0" fillId="37" borderId="0" xfId="0" applyNumberFormat="1" applyFont="1" applyFill="1" applyBorder="1" applyAlignment="1" applyProtection="1">
      <alignment horizontal="center" vertical="center" wrapText="1"/>
      <protection locked="0"/>
    </xf>
    <xf numFmtId="0" fontId="0" fillId="36" borderId="15" xfId="0" applyFont="1" applyFill="1" applyBorder="1" applyAlignment="1" applyProtection="1">
      <alignment vertical="top" wrapText="1"/>
      <protection/>
    </xf>
    <xf numFmtId="0" fontId="0" fillId="0" borderId="55" xfId="0" applyBorder="1" applyAlignment="1" applyProtection="1">
      <alignment/>
      <protection/>
    </xf>
    <xf numFmtId="0" fontId="0" fillId="37" borderId="59" xfId="0" applyNumberFormat="1" applyFont="1" applyFill="1" applyBorder="1" applyAlignment="1" applyProtection="1">
      <alignment horizontal="center" vertical="center" wrapText="1"/>
      <protection locked="0"/>
    </xf>
    <xf numFmtId="0" fontId="1" fillId="36" borderId="52" xfId="0" applyFont="1" applyFill="1" applyBorder="1" applyAlignment="1" applyProtection="1">
      <alignment horizontal="center" vertical="center" wrapText="1"/>
      <protection/>
    </xf>
    <xf numFmtId="0" fontId="0" fillId="37" borderId="60" xfId="0" applyNumberFormat="1" applyFont="1" applyFill="1" applyBorder="1" applyAlignment="1" applyProtection="1">
      <alignment horizontal="center" vertical="center" wrapText="1"/>
      <protection locked="0"/>
    </xf>
    <xf numFmtId="0" fontId="0" fillId="0" borderId="48" xfId="0" applyBorder="1" applyAlignment="1" applyProtection="1">
      <alignment horizontal="right"/>
      <protection/>
    </xf>
    <xf numFmtId="0" fontId="0" fillId="0" borderId="15" xfId="0" applyBorder="1" applyAlignment="1" applyProtection="1">
      <alignment/>
      <protection/>
    </xf>
    <xf numFmtId="0" fontId="0" fillId="0" borderId="61" xfId="0" applyBorder="1" applyAlignment="1" applyProtection="1">
      <alignment/>
      <protection/>
    </xf>
    <xf numFmtId="0" fontId="0" fillId="0" borderId="29" xfId="0" applyBorder="1" applyAlignment="1" applyProtection="1">
      <alignment wrapText="1"/>
      <protection/>
    </xf>
    <xf numFmtId="0" fontId="0" fillId="35" borderId="24" xfId="0" applyFont="1" applyFill="1" applyBorder="1" applyAlignment="1" applyProtection="1">
      <alignment/>
      <protection/>
    </xf>
    <xf numFmtId="0" fontId="0" fillId="0" borderId="43" xfId="0" applyBorder="1" applyAlignment="1" applyProtection="1">
      <alignment wrapText="1"/>
      <protection/>
    </xf>
    <xf numFmtId="0" fontId="22" fillId="0" borderId="43" xfId="0" applyFont="1" applyBorder="1" applyAlignment="1" applyProtection="1">
      <alignment/>
      <protection/>
    </xf>
    <xf numFmtId="0" fontId="22" fillId="0" borderId="62" xfId="0" applyFont="1" applyBorder="1" applyAlignment="1" applyProtection="1">
      <alignment/>
      <protection/>
    </xf>
    <xf numFmtId="0" fontId="0" fillId="37" borderId="63" xfId="34" applyFont="1" applyFill="1" applyBorder="1" applyAlignment="1" applyProtection="1">
      <alignment horizontal="center" vertical="center" wrapText="1"/>
      <protection locked="0"/>
    </xf>
    <xf numFmtId="1" fontId="0" fillId="37" borderId="49" xfId="0" applyNumberFormat="1" applyFont="1" applyFill="1" applyBorder="1" applyAlignment="1" applyProtection="1">
      <alignment horizontal="center" shrinkToFit="1"/>
      <protection locked="0"/>
    </xf>
    <xf numFmtId="1" fontId="0" fillId="37" borderId="41" xfId="0" applyNumberFormat="1" applyFont="1" applyFill="1" applyBorder="1" applyAlignment="1" applyProtection="1">
      <alignment horizontal="center" shrinkToFit="1"/>
      <protection locked="0"/>
    </xf>
    <xf numFmtId="0" fontId="0" fillId="0" borderId="0" xfId="0" applyFont="1" applyFill="1" applyBorder="1" applyAlignment="1" applyProtection="1">
      <alignment horizontal="left" vertical="center" wrapText="1"/>
      <protection/>
    </xf>
    <xf numFmtId="0" fontId="38" fillId="40" borderId="36" xfId="0" applyFont="1" applyFill="1" applyBorder="1" applyAlignment="1" applyProtection="1">
      <alignment horizontal="center" vertical="center" wrapText="1"/>
      <protection/>
    </xf>
    <xf numFmtId="0" fontId="0" fillId="0" borderId="31" xfId="0" applyFill="1" applyBorder="1" applyAlignment="1" applyProtection="1">
      <alignment/>
      <protection/>
    </xf>
    <xf numFmtId="0" fontId="0" fillId="0" borderId="30" xfId="0" applyFill="1" applyBorder="1" applyAlignment="1" applyProtection="1">
      <alignment/>
      <protection/>
    </xf>
    <xf numFmtId="0" fontId="36" fillId="39" borderId="0" xfId="45" applyFont="1" applyFill="1" applyAlignment="1" applyProtection="1">
      <alignment horizontal="left"/>
      <protection locked="0"/>
    </xf>
    <xf numFmtId="0" fontId="0" fillId="37" borderId="22" xfId="0" applyFont="1" applyFill="1" applyBorder="1" applyAlignment="1" applyProtection="1">
      <alignment vertical="top" wrapText="1"/>
      <protection locked="0"/>
    </xf>
    <xf numFmtId="0" fontId="0" fillId="37" borderId="23" xfId="0" applyFont="1" applyFill="1" applyBorder="1" applyAlignment="1" applyProtection="1">
      <alignment vertical="top" wrapText="1"/>
      <protection locked="0"/>
    </xf>
    <xf numFmtId="0" fontId="0" fillId="37" borderId="64" xfId="0" applyFont="1" applyFill="1" applyBorder="1" applyAlignment="1" applyProtection="1">
      <alignment vertical="top" wrapText="1"/>
      <protection locked="0"/>
    </xf>
    <xf numFmtId="0" fontId="0" fillId="37" borderId="65" xfId="0" applyFont="1" applyFill="1" applyBorder="1" applyAlignment="1" applyProtection="1">
      <alignment vertical="top" wrapText="1"/>
      <protection locked="0"/>
    </xf>
    <xf numFmtId="0" fontId="1" fillId="39" borderId="0" xfId="34" applyFont="1" applyFill="1" applyAlignment="1" applyProtection="1">
      <alignment/>
      <protection/>
    </xf>
    <xf numFmtId="0" fontId="1" fillId="39" borderId="0" xfId="34" applyFont="1" applyFill="1" applyAlignment="1" applyProtection="1">
      <alignment horizontal="right"/>
      <protection/>
    </xf>
    <xf numFmtId="0" fontId="17" fillId="0" borderId="17" xfId="0" applyFont="1" applyFill="1" applyBorder="1" applyAlignment="1" applyProtection="1">
      <alignment horizontal="center" vertical="center" wrapText="1"/>
      <protection/>
    </xf>
    <xf numFmtId="0" fontId="41" fillId="35" borderId="12" xfId="0" applyFont="1" applyFill="1" applyBorder="1" applyAlignment="1" applyProtection="1">
      <alignment vertical="center"/>
      <protection/>
    </xf>
    <xf numFmtId="0" fontId="42" fillId="0" borderId="38" xfId="0" applyFont="1" applyFill="1" applyBorder="1" applyAlignment="1" applyProtection="1">
      <alignment horizontal="center" vertical="center" wrapText="1"/>
      <protection/>
    </xf>
    <xf numFmtId="0" fontId="43" fillId="39" borderId="24" xfId="0" applyFont="1" applyFill="1" applyBorder="1" applyAlignment="1" applyProtection="1">
      <alignment horizontal="right"/>
      <protection/>
    </xf>
    <xf numFmtId="0" fontId="46" fillId="33" borderId="12" xfId="0" applyFont="1" applyFill="1" applyBorder="1" applyAlignment="1" applyProtection="1">
      <alignment horizontal="center" vertical="center"/>
      <protection/>
    </xf>
    <xf numFmtId="0" fontId="45" fillId="33" borderId="11" xfId="0" applyFont="1" applyFill="1" applyBorder="1" applyAlignment="1" applyProtection="1">
      <alignment horizontal="left" vertical="center" indent="1"/>
      <protection/>
    </xf>
    <xf numFmtId="2" fontId="42" fillId="0" borderId="66" xfId="0" applyNumberFormat="1" applyFont="1" applyFill="1" applyBorder="1" applyAlignment="1" applyProtection="1">
      <alignment horizontal="right"/>
      <protection/>
    </xf>
    <xf numFmtId="2" fontId="42" fillId="0" borderId="15" xfId="0" applyNumberFormat="1" applyFont="1" applyFill="1" applyBorder="1" applyAlignment="1" applyProtection="1">
      <alignment horizontal="right"/>
      <protection/>
    </xf>
    <xf numFmtId="0" fontId="42" fillId="0" borderId="67" xfId="0" applyFont="1" applyFill="1" applyBorder="1" applyAlignment="1" applyProtection="1">
      <alignment horizontal="right" vertical="top"/>
      <protection/>
    </xf>
    <xf numFmtId="0" fontId="42" fillId="36" borderId="0" xfId="0" applyFont="1" applyFill="1" applyBorder="1" applyAlignment="1" applyProtection="1">
      <alignment horizontal="right" vertical="top"/>
      <protection/>
    </xf>
    <xf numFmtId="0" fontId="42" fillId="36" borderId="60" xfId="0" applyFont="1" applyFill="1" applyBorder="1" applyAlignment="1" applyProtection="1">
      <alignment horizontal="right" vertical="top"/>
      <protection/>
    </xf>
    <xf numFmtId="0" fontId="43" fillId="39" borderId="0" xfId="0" applyFont="1" applyFill="1" applyBorder="1" applyAlignment="1" applyProtection="1">
      <alignment horizontal="right"/>
      <protection/>
    </xf>
    <xf numFmtId="0" fontId="41" fillId="0" borderId="11" xfId="0" applyFont="1" applyFill="1" applyBorder="1" applyAlignment="1" applyProtection="1">
      <alignment horizontal="right"/>
      <protection/>
    </xf>
    <xf numFmtId="0" fontId="41" fillId="0" borderId="0" xfId="0" applyFont="1" applyFill="1" applyBorder="1" applyAlignment="1" applyProtection="1">
      <alignment horizontal="right" vertical="top"/>
      <protection hidden="1"/>
    </xf>
    <xf numFmtId="0" fontId="41" fillId="0" borderId="0" xfId="0" applyFont="1" applyAlignment="1" applyProtection="1">
      <alignment horizontal="right"/>
      <protection/>
    </xf>
    <xf numFmtId="0" fontId="42" fillId="0" borderId="0" xfId="0" applyFont="1" applyFill="1" applyBorder="1" applyAlignment="1" applyProtection="1">
      <alignment/>
      <protection/>
    </xf>
    <xf numFmtId="0" fontId="41" fillId="0" borderId="0" xfId="0" applyFont="1" applyBorder="1" applyAlignment="1" applyProtection="1">
      <alignment horizontal="right" vertical="top"/>
      <protection/>
    </xf>
    <xf numFmtId="0" fontId="41" fillId="0" borderId="0" xfId="0" applyFont="1" applyBorder="1" applyAlignment="1" applyProtection="1">
      <alignment horizontal="right"/>
      <protection/>
    </xf>
    <xf numFmtId="0" fontId="41" fillId="0" borderId="30" xfId="0" applyFont="1" applyBorder="1" applyAlignment="1" applyProtection="1">
      <alignment/>
      <protection/>
    </xf>
    <xf numFmtId="0" fontId="41" fillId="0" borderId="30" xfId="0" applyFont="1" applyBorder="1" applyAlignment="1" applyProtection="1">
      <alignment horizontal="left"/>
      <protection/>
    </xf>
    <xf numFmtId="0" fontId="41" fillId="38" borderId="45" xfId="0" applyFont="1" applyFill="1" applyBorder="1" applyAlignment="1" applyProtection="1">
      <alignment horizontal="left" vertical="center"/>
      <protection hidden="1"/>
    </xf>
    <xf numFmtId="0" fontId="42" fillId="0" borderId="0" xfId="0" applyFont="1" applyAlignment="1" applyProtection="1">
      <alignment/>
      <protection/>
    </xf>
    <xf numFmtId="0" fontId="41" fillId="35" borderId="18" xfId="0" applyFont="1" applyFill="1" applyBorder="1" applyAlignment="1" applyProtection="1">
      <alignment horizontal="left" vertical="center" wrapText="1"/>
      <protection/>
    </xf>
    <xf numFmtId="0" fontId="41" fillId="35" borderId="17" xfId="0" applyFont="1" applyFill="1" applyBorder="1" applyAlignment="1" applyProtection="1">
      <alignment horizontal="center" vertical="center" wrapText="1"/>
      <protection/>
    </xf>
    <xf numFmtId="0" fontId="41" fillId="35" borderId="22" xfId="0" applyFont="1" applyFill="1" applyBorder="1" applyAlignment="1" applyProtection="1">
      <alignment horizontal="left" vertical="center" wrapText="1" indent="1"/>
      <protection/>
    </xf>
    <xf numFmtId="0" fontId="42" fillId="41" borderId="38" xfId="0" applyFont="1" applyFill="1" applyBorder="1" applyAlignment="1" applyProtection="1">
      <alignment horizontal="left" vertical="top" wrapText="1"/>
      <protection/>
    </xf>
    <xf numFmtId="0" fontId="42" fillId="41" borderId="22" xfId="0" applyFont="1" applyFill="1" applyBorder="1" applyAlignment="1" applyProtection="1">
      <alignment horizontal="left" vertical="top" wrapText="1"/>
      <protection/>
    </xf>
    <xf numFmtId="0" fontId="42" fillId="34" borderId="38" xfId="0" applyFont="1" applyFill="1" applyBorder="1" applyAlignment="1" applyProtection="1">
      <alignment horizontal="left" vertical="center" wrapText="1"/>
      <protection/>
    </xf>
    <xf numFmtId="0" fontId="42" fillId="34" borderId="22" xfId="0" applyFont="1" applyFill="1" applyBorder="1" applyAlignment="1" applyProtection="1">
      <alignment horizontal="left" vertical="center" wrapText="1"/>
      <protection/>
    </xf>
    <xf numFmtId="0" fontId="42" fillId="41" borderId="23" xfId="0" applyFont="1" applyFill="1" applyBorder="1" applyAlignment="1" applyProtection="1">
      <alignment horizontal="left" vertical="center" wrapText="1"/>
      <protection/>
    </xf>
    <xf numFmtId="0" fontId="42" fillId="34" borderId="64" xfId="0" applyFont="1" applyFill="1" applyBorder="1" applyAlignment="1" applyProtection="1">
      <alignment horizontal="left" vertical="center" wrapText="1"/>
      <protection/>
    </xf>
    <xf numFmtId="0" fontId="42" fillId="39" borderId="22" xfId="0" applyFont="1" applyFill="1" applyBorder="1" applyAlignment="1" applyProtection="1">
      <alignment horizontal="left" vertical="center" wrapText="1"/>
      <protection/>
    </xf>
    <xf numFmtId="0" fontId="42" fillId="39" borderId="23" xfId="0" applyFont="1" applyFill="1" applyBorder="1" applyAlignment="1" applyProtection="1">
      <alignment horizontal="left" vertical="center" wrapText="1"/>
      <protection/>
    </xf>
    <xf numFmtId="0" fontId="42" fillId="39" borderId="19" xfId="0" applyFont="1" applyFill="1" applyBorder="1" applyAlignment="1" applyProtection="1">
      <alignment horizontal="left" vertical="center" wrapText="1"/>
      <protection/>
    </xf>
    <xf numFmtId="0" fontId="42" fillId="41" borderId="19" xfId="0" applyFont="1" applyFill="1" applyBorder="1" applyAlignment="1" applyProtection="1">
      <alignment horizontal="left" vertical="top" wrapText="1"/>
      <protection/>
    </xf>
    <xf numFmtId="0" fontId="41" fillId="40" borderId="23" xfId="0" applyFont="1" applyFill="1" applyBorder="1" applyAlignment="1" applyProtection="1">
      <alignment horizontal="left" vertical="center" wrapText="1"/>
      <protection/>
    </xf>
    <xf numFmtId="0" fontId="0" fillId="37" borderId="23" xfId="0" applyFill="1" applyBorder="1" applyAlignment="1" applyProtection="1">
      <alignment vertical="center" wrapText="1"/>
      <protection locked="0"/>
    </xf>
    <xf numFmtId="0" fontId="45" fillId="33" borderId="16" xfId="0" applyFont="1" applyFill="1" applyBorder="1" applyAlignment="1" applyProtection="1">
      <alignment horizontal="left" vertical="center" indent="1"/>
      <protection/>
    </xf>
    <xf numFmtId="0" fontId="41" fillId="35" borderId="16" xfId="0" applyFont="1" applyFill="1" applyBorder="1" applyAlignment="1" applyProtection="1">
      <alignment horizontal="left" vertical="center" indent="1"/>
      <protection/>
    </xf>
    <xf numFmtId="0" fontId="52" fillId="35" borderId="18" xfId="34" applyFont="1" applyFill="1" applyBorder="1" applyAlignment="1" applyProtection="1">
      <alignment horizontal="left" vertical="center" wrapText="1"/>
      <protection/>
    </xf>
    <xf numFmtId="0" fontId="42" fillId="0" borderId="22" xfId="0" applyFont="1" applyFill="1" applyBorder="1" applyAlignment="1" applyProtection="1">
      <alignment horizontal="center" vertical="center"/>
      <protection/>
    </xf>
    <xf numFmtId="0" fontId="42" fillId="0" borderId="22" xfId="0" applyFont="1" applyBorder="1" applyAlignment="1" applyProtection="1">
      <alignment horizontal="center" vertical="center"/>
      <protection/>
    </xf>
    <xf numFmtId="0" fontId="40" fillId="35" borderId="34" xfId="0" applyFont="1" applyFill="1" applyBorder="1" applyAlignment="1" applyProtection="1">
      <alignment horizontal="right"/>
      <protection/>
    </xf>
    <xf numFmtId="0" fontId="11" fillId="35" borderId="66" xfId="0" applyFont="1" applyFill="1" applyBorder="1" applyAlignment="1" applyProtection="1">
      <alignment horizontal="center" vertical="center" textRotation="180" wrapText="1"/>
      <protection/>
    </xf>
    <xf numFmtId="0" fontId="43" fillId="0" borderId="0" xfId="0" applyFont="1" applyAlignment="1" applyProtection="1">
      <alignment/>
      <protection/>
    </xf>
    <xf numFmtId="0" fontId="0" fillId="0" borderId="17" xfId="34" applyFont="1" applyFill="1" applyBorder="1" applyAlignment="1" applyProtection="1">
      <alignment horizontal="left" vertical="center" wrapText="1"/>
      <protection/>
    </xf>
    <xf numFmtId="0" fontId="0" fillId="0" borderId="18" xfId="34" applyFont="1" applyFill="1" applyBorder="1" applyAlignment="1" applyProtection="1">
      <alignment horizontal="left" vertical="center" wrapText="1"/>
      <protection/>
    </xf>
    <xf numFmtId="0" fontId="0" fillId="0" borderId="19" xfId="34" applyFont="1" applyFill="1" applyBorder="1" applyAlignment="1" applyProtection="1">
      <alignment horizontal="left" vertical="center" wrapText="1"/>
      <protection/>
    </xf>
    <xf numFmtId="0" fontId="11" fillId="35" borderId="18" xfId="34" applyFont="1" applyFill="1" applyBorder="1" applyAlignment="1" applyProtection="1">
      <alignment vertical="center" wrapText="1"/>
      <protection/>
    </xf>
    <xf numFmtId="0" fontId="0" fillId="0" borderId="17" xfId="34" applyFont="1" applyFill="1" applyBorder="1" applyAlignment="1" applyProtection="1">
      <alignment horizontal="left" vertical="center"/>
      <protection/>
    </xf>
    <xf numFmtId="0" fontId="0" fillId="0" borderId="18" xfId="34" applyFill="1" applyBorder="1" applyAlignment="1" applyProtection="1">
      <alignment horizontal="left" vertical="center"/>
      <protection/>
    </xf>
    <xf numFmtId="0" fontId="0" fillId="0" borderId="19" xfId="34" applyFill="1" applyBorder="1" applyAlignment="1" applyProtection="1">
      <alignment horizontal="left" vertical="center"/>
      <protection/>
    </xf>
    <xf numFmtId="0" fontId="17" fillId="0" borderId="18" xfId="34" applyFont="1" applyFill="1" applyBorder="1" applyAlignment="1" applyProtection="1">
      <alignment horizontal="left" vertical="center" wrapText="1"/>
      <protection/>
    </xf>
    <xf numFmtId="0" fontId="17" fillId="0" borderId="19" xfId="34" applyFont="1" applyFill="1" applyBorder="1" applyAlignment="1" applyProtection="1">
      <alignment horizontal="left" vertical="center" wrapText="1"/>
      <protection/>
    </xf>
    <xf numFmtId="0" fontId="36" fillId="39" borderId="27" xfId="45" applyFont="1" applyFill="1" applyBorder="1" applyAlignment="1" applyProtection="1">
      <alignment horizontal="left"/>
      <protection locked="0"/>
    </xf>
    <xf numFmtId="0" fontId="0" fillId="37" borderId="17" xfId="34" applyFont="1" applyFill="1" applyBorder="1" applyAlignment="1" applyProtection="1">
      <alignment horizontal="left" vertical="center"/>
      <protection/>
    </xf>
    <xf numFmtId="0" fontId="0" fillId="37" borderId="18" xfId="34" applyFill="1" applyBorder="1" applyAlignment="1" applyProtection="1">
      <alignment horizontal="left" vertical="center"/>
      <protection/>
    </xf>
    <xf numFmtId="0" fontId="0" fillId="37" borderId="19" xfId="34" applyFill="1" applyBorder="1" applyAlignment="1" applyProtection="1">
      <alignment horizontal="left" vertical="center"/>
      <protection/>
    </xf>
    <xf numFmtId="0" fontId="0" fillId="34" borderId="17" xfId="34" applyFont="1" applyFill="1" applyBorder="1" applyAlignment="1" applyProtection="1">
      <alignment horizontal="left" vertical="center" wrapText="1"/>
      <protection/>
    </xf>
    <xf numFmtId="0" fontId="0" fillId="34" borderId="18" xfId="34" applyFont="1" applyFill="1" applyBorder="1" applyAlignment="1" applyProtection="1">
      <alignment horizontal="left" vertical="center" wrapText="1"/>
      <protection/>
    </xf>
    <xf numFmtId="0" fontId="0" fillId="34" borderId="19" xfId="34" applyFont="1" applyFill="1" applyBorder="1" applyAlignment="1" applyProtection="1">
      <alignment horizontal="left" vertical="center" wrapText="1"/>
      <protection/>
    </xf>
    <xf numFmtId="0" fontId="0" fillId="37" borderId="17" xfId="34" applyFont="1" applyFill="1" applyBorder="1" applyAlignment="1" applyProtection="1">
      <alignment horizontal="left" vertical="center" wrapText="1"/>
      <protection locked="0"/>
    </xf>
    <xf numFmtId="0" fontId="0" fillId="37" borderId="18" xfId="34" applyFill="1" applyBorder="1" applyAlignment="1" applyProtection="1">
      <alignment horizontal="left" vertical="center" wrapText="1"/>
      <protection locked="0"/>
    </xf>
    <xf numFmtId="0" fontId="0" fillId="37" borderId="19" xfId="34" applyFill="1" applyBorder="1" applyAlignment="1" applyProtection="1">
      <alignment horizontal="left" vertical="center" wrapText="1"/>
      <protection locked="0"/>
    </xf>
    <xf numFmtId="0" fontId="0" fillId="41" borderId="17" xfId="34" applyFont="1" applyFill="1" applyBorder="1" applyAlignment="1" applyProtection="1">
      <alignment horizontal="left" vertical="center" wrapText="1"/>
      <protection/>
    </xf>
    <xf numFmtId="0" fontId="0" fillId="41" borderId="18" xfId="34" applyFont="1" applyFill="1" applyBorder="1" applyAlignment="1" applyProtection="1">
      <alignment horizontal="left" vertical="center" wrapText="1"/>
      <protection/>
    </xf>
    <xf numFmtId="0" fontId="0" fillId="41" borderId="19" xfId="34" applyFont="1" applyFill="1" applyBorder="1" applyAlignment="1" applyProtection="1">
      <alignment horizontal="left" vertical="center" wrapText="1"/>
      <protection/>
    </xf>
    <xf numFmtId="0" fontId="11" fillId="35" borderId="18" xfId="34" applyFont="1" applyFill="1" applyBorder="1" applyAlignment="1" applyProtection="1">
      <alignment horizontal="left" vertical="center" wrapText="1"/>
      <protection/>
    </xf>
    <xf numFmtId="0" fontId="5" fillId="33" borderId="24" xfId="34" applyFont="1" applyFill="1" applyBorder="1" applyAlignment="1" applyProtection="1">
      <alignment horizontal="center" vertical="center"/>
      <protection/>
    </xf>
    <xf numFmtId="0" fontId="6" fillId="33" borderId="24" xfId="34" applyFont="1" applyFill="1" applyBorder="1" applyAlignment="1" applyProtection="1">
      <alignment horizontal="center" vertical="center"/>
      <protection/>
    </xf>
    <xf numFmtId="0" fontId="6" fillId="33" borderId="25" xfId="34" applyFont="1" applyFill="1" applyBorder="1" applyAlignment="1" applyProtection="1">
      <alignment horizontal="center" vertical="center"/>
      <protection/>
    </xf>
    <xf numFmtId="0" fontId="16" fillId="34" borderId="27" xfId="34" applyFont="1" applyFill="1" applyBorder="1" applyAlignment="1" applyProtection="1">
      <alignment horizontal="center" vertical="center" wrapText="1"/>
      <protection/>
    </xf>
    <xf numFmtId="0" fontId="15" fillId="34" borderId="27" xfId="34" applyFont="1" applyFill="1" applyBorder="1" applyAlignment="1" applyProtection="1">
      <alignment horizontal="center" vertical="center" wrapText="1"/>
      <protection/>
    </xf>
    <xf numFmtId="0" fontId="37" fillId="34" borderId="27" xfId="33" applyFont="1" applyFill="1" applyBorder="1" applyAlignment="1" applyProtection="1">
      <alignment horizontal="center" vertical="center" wrapText="1"/>
      <protection/>
    </xf>
    <xf numFmtId="0" fontId="37" fillId="34" borderId="12" xfId="33" applyFont="1" applyFill="1" applyBorder="1" applyAlignment="1" applyProtection="1">
      <alignment horizontal="center" vertical="center" wrapText="1"/>
      <protection/>
    </xf>
    <xf numFmtId="0" fontId="17" fillId="34" borderId="12" xfId="34" applyFont="1" applyFill="1" applyBorder="1" applyAlignment="1" applyProtection="1">
      <alignment horizontal="right" vertical="top"/>
      <protection/>
    </xf>
    <xf numFmtId="0" fontId="41"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0" fillId="0" borderId="17" xfId="34" applyFont="1" applyFill="1" applyBorder="1" applyAlignment="1" applyProtection="1">
      <alignment horizontal="left" vertical="center" wrapText="1"/>
      <protection/>
    </xf>
    <xf numFmtId="0" fontId="0" fillId="0" borderId="18" xfId="34" applyFont="1" applyFill="1" applyBorder="1" applyAlignment="1" applyProtection="1">
      <alignment horizontal="left" vertical="center" wrapText="1"/>
      <protection/>
    </xf>
    <xf numFmtId="0" fontId="0" fillId="0" borderId="19" xfId="34" applyFont="1" applyFill="1" applyBorder="1" applyAlignment="1" applyProtection="1">
      <alignment horizontal="left" vertical="center" wrapText="1"/>
      <protection/>
    </xf>
    <xf numFmtId="0" fontId="11" fillId="35" borderId="12" xfId="34" applyFont="1" applyFill="1" applyBorder="1" applyAlignment="1" applyProtection="1">
      <alignment horizontal="left" vertical="center" wrapText="1"/>
      <protection/>
    </xf>
    <xf numFmtId="0" fontId="0" fillId="37" borderId="20" xfId="0" applyFill="1" applyBorder="1" applyAlignment="1" applyProtection="1">
      <alignment horizontal="left" vertical="top" wrapText="1"/>
      <protection locked="0"/>
    </xf>
    <xf numFmtId="0" fontId="0" fillId="37" borderId="36" xfId="0" applyFont="1" applyFill="1" applyBorder="1" applyAlignment="1" applyProtection="1">
      <alignment horizontal="left" vertical="top" wrapText="1"/>
      <protection locked="0"/>
    </xf>
    <xf numFmtId="0" fontId="0" fillId="37" borderId="21" xfId="0" applyFont="1" applyFill="1" applyBorder="1" applyAlignment="1" applyProtection="1">
      <alignment horizontal="left" vertical="top" wrapText="1"/>
      <protection locked="0"/>
    </xf>
    <xf numFmtId="0" fontId="41" fillId="35" borderId="34" xfId="0" applyFont="1" applyFill="1" applyBorder="1" applyAlignment="1" applyProtection="1">
      <alignment horizontal="left" vertical="center"/>
      <protection/>
    </xf>
    <xf numFmtId="0" fontId="17" fillId="35" borderId="34" xfId="0" applyFont="1" applyFill="1" applyBorder="1" applyAlignment="1" applyProtection="1">
      <alignment horizontal="left" vertical="center"/>
      <protection/>
    </xf>
    <xf numFmtId="0" fontId="42" fillId="0" borderId="36" xfId="0" applyFont="1" applyFill="1" applyBorder="1" applyAlignment="1" applyProtection="1">
      <alignment horizontal="left" vertical="center" wrapText="1" indent="1"/>
      <protection/>
    </xf>
    <xf numFmtId="0" fontId="0" fillId="0" borderId="21" xfId="0" applyFont="1" applyFill="1" applyBorder="1" applyAlignment="1" applyProtection="1">
      <alignment horizontal="left" vertical="center" wrapText="1" indent="1"/>
      <protection/>
    </xf>
    <xf numFmtId="0" fontId="42" fillId="0" borderId="12" xfId="0" applyFont="1" applyFill="1" applyBorder="1" applyAlignment="1" applyProtection="1">
      <alignment horizontal="left" vertical="center" wrapText="1" indent="1"/>
      <protection/>
    </xf>
    <xf numFmtId="0" fontId="0" fillId="0" borderId="13" xfId="0" applyFont="1" applyFill="1" applyBorder="1" applyAlignment="1" applyProtection="1">
      <alignment horizontal="left" vertical="center" wrapText="1" indent="1"/>
      <protection/>
    </xf>
    <xf numFmtId="0" fontId="15" fillId="37" borderId="20" xfId="0" applyFont="1" applyFill="1" applyBorder="1" applyAlignment="1" applyProtection="1">
      <alignment horizontal="center" vertical="center"/>
      <protection locked="0"/>
    </xf>
    <xf numFmtId="0" fontId="15" fillId="37" borderId="21" xfId="0" applyFont="1" applyFill="1" applyBorder="1" applyAlignment="1" applyProtection="1">
      <alignment horizontal="center" vertical="center"/>
      <protection locked="0"/>
    </xf>
    <xf numFmtId="0" fontId="16" fillId="34" borderId="27" xfId="0" applyFont="1" applyFill="1" applyBorder="1" applyAlignment="1" applyProtection="1">
      <alignment horizontal="center" vertical="center" wrapText="1"/>
      <protection/>
    </xf>
    <xf numFmtId="0" fontId="15" fillId="34" borderId="27" xfId="0" applyFont="1" applyFill="1" applyBorder="1" applyAlignment="1" applyProtection="1">
      <alignment horizontal="center" vertical="center" wrapText="1"/>
      <protection/>
    </xf>
    <xf numFmtId="0" fontId="11" fillId="0" borderId="17" xfId="0" applyFont="1" applyFill="1" applyBorder="1" applyAlignment="1" applyProtection="1">
      <alignment vertical="center" wrapText="1"/>
      <protection/>
    </xf>
    <xf numFmtId="0" fontId="11" fillId="0" borderId="19" xfId="0" applyFont="1" applyFill="1" applyBorder="1" applyAlignment="1" applyProtection="1">
      <alignment vertical="center" wrapText="1"/>
      <protection/>
    </xf>
    <xf numFmtId="0" fontId="0" fillId="37" borderId="18" xfId="0" applyFill="1" applyBorder="1" applyAlignment="1" applyProtection="1">
      <alignment horizontal="center" vertical="center" wrapText="1"/>
      <protection locked="0"/>
    </xf>
    <xf numFmtId="0" fontId="0" fillId="37" borderId="19" xfId="0" applyFill="1" applyBorder="1" applyAlignment="1" applyProtection="1">
      <alignment horizontal="center" vertical="center" wrapText="1"/>
      <protection locked="0"/>
    </xf>
    <xf numFmtId="0" fontId="45" fillId="33" borderId="33" xfId="0" applyFont="1" applyFill="1" applyBorder="1" applyAlignment="1" applyProtection="1">
      <alignment horizontal="left" vertical="center" indent="2"/>
      <protection/>
    </xf>
    <xf numFmtId="0" fontId="0" fillId="0" borderId="34" xfId="0" applyBorder="1" applyAlignment="1">
      <alignment horizontal="left" vertical="center" indent="2"/>
    </xf>
    <xf numFmtId="0" fontId="17" fillId="34" borderId="12" xfId="0" applyFont="1" applyFill="1" applyBorder="1" applyAlignment="1" applyProtection="1">
      <alignment horizontal="right" vertical="top"/>
      <protection/>
    </xf>
    <xf numFmtId="0" fontId="0" fillId="0" borderId="0" xfId="0" applyAlignment="1">
      <alignment/>
    </xf>
    <xf numFmtId="0" fontId="0" fillId="37" borderId="17" xfId="0" applyFont="1" applyFill="1" applyBorder="1" applyAlignment="1" applyProtection="1">
      <alignment horizontal="left" vertical="center" wrapText="1"/>
      <protection locked="0"/>
    </xf>
    <xf numFmtId="0" fontId="0" fillId="37" borderId="19"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11" fillId="0" borderId="18"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5" fillId="0" borderId="36"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7" fillId="38" borderId="14" xfId="34" applyFont="1" applyFill="1" applyBorder="1" applyAlignment="1" applyProtection="1">
      <alignment horizontal="left" vertical="top" wrapText="1"/>
      <protection/>
    </xf>
    <xf numFmtId="0" fontId="17" fillId="38" borderId="27" xfId="34" applyFont="1" applyFill="1" applyBorder="1" applyAlignment="1" applyProtection="1">
      <alignment horizontal="left" vertical="top" wrapText="1"/>
      <protection/>
    </xf>
    <xf numFmtId="0" fontId="17" fillId="38" borderId="66" xfId="34" applyFont="1" applyFill="1" applyBorder="1" applyAlignment="1" applyProtection="1">
      <alignment horizontal="left" vertical="top" wrapText="1"/>
      <protection/>
    </xf>
    <xf numFmtId="0" fontId="17" fillId="38" borderId="11" xfId="34" applyFont="1" applyFill="1" applyBorder="1" applyAlignment="1" applyProtection="1">
      <alignment horizontal="left" vertical="top" wrapText="1"/>
      <protection/>
    </xf>
    <xf numFmtId="0" fontId="17" fillId="38" borderId="0" xfId="34" applyFont="1" applyFill="1" applyBorder="1" applyAlignment="1" applyProtection="1">
      <alignment horizontal="left" vertical="top" wrapText="1"/>
      <protection/>
    </xf>
    <xf numFmtId="0" fontId="17" fillId="38" borderId="15" xfId="34" applyFont="1" applyFill="1" applyBorder="1" applyAlignment="1" applyProtection="1">
      <alignment horizontal="left" vertical="top" wrapText="1"/>
      <protection/>
    </xf>
    <xf numFmtId="0" fontId="17" fillId="38" borderId="16" xfId="34" applyFont="1" applyFill="1" applyBorder="1" applyAlignment="1" applyProtection="1">
      <alignment horizontal="left" vertical="top" wrapText="1"/>
      <protection/>
    </xf>
    <xf numFmtId="0" fontId="17" fillId="38" borderId="12" xfId="34" applyFont="1" applyFill="1" applyBorder="1" applyAlignment="1" applyProtection="1">
      <alignment horizontal="left" vertical="top" wrapText="1"/>
      <protection/>
    </xf>
    <xf numFmtId="0" fontId="17" fillId="38" borderId="13" xfId="34"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indent="1"/>
      <protection/>
    </xf>
    <xf numFmtId="0" fontId="0" fillId="0" borderId="18" xfId="0" applyFont="1" applyFill="1" applyBorder="1" applyAlignment="1" applyProtection="1">
      <alignment horizontal="left" vertical="center" wrapText="1" indent="1"/>
      <protection/>
    </xf>
    <xf numFmtId="0" fontId="0" fillId="0" borderId="19" xfId="0" applyFont="1" applyFill="1" applyBorder="1" applyAlignment="1" applyProtection="1">
      <alignment horizontal="left" vertical="center" wrapText="1" indent="1"/>
      <protection/>
    </xf>
    <xf numFmtId="0" fontId="11" fillId="0" borderId="17" xfId="0" applyFont="1" applyFill="1" applyBorder="1" applyAlignment="1" applyProtection="1">
      <alignment horizontal="left" vertical="center" wrapText="1"/>
      <protection/>
    </xf>
    <xf numFmtId="0" fontId="0" fillId="37" borderId="20" xfId="0" applyFont="1" applyFill="1" applyBorder="1" applyAlignment="1" applyProtection="1">
      <alignment horizontal="left" vertical="center" wrapText="1"/>
      <protection locked="0"/>
    </xf>
    <xf numFmtId="0" fontId="0" fillId="37" borderId="36" xfId="0" applyFont="1" applyFill="1" applyBorder="1" applyAlignment="1" applyProtection="1">
      <alignment horizontal="left" vertical="center" wrapText="1"/>
      <protection locked="0"/>
    </xf>
    <xf numFmtId="0" fontId="0" fillId="37" borderId="21" xfId="0" applyFont="1" applyFill="1" applyBorder="1" applyAlignment="1" applyProtection="1">
      <alignment horizontal="left" vertical="center" wrapText="1"/>
      <protection locked="0"/>
    </xf>
    <xf numFmtId="0" fontId="42" fillId="37" borderId="33" xfId="0" applyFont="1" applyFill="1" applyBorder="1" applyAlignment="1" applyProtection="1">
      <alignment horizontal="center" vertical="center" wrapText="1"/>
      <protection locked="0"/>
    </xf>
    <xf numFmtId="0" fontId="0" fillId="37" borderId="35" xfId="0" applyFont="1" applyFill="1" applyBorder="1" applyAlignment="1" applyProtection="1">
      <alignment horizontal="center" vertical="center" wrapText="1"/>
      <protection locked="0"/>
    </xf>
    <xf numFmtId="0" fontId="0" fillId="37" borderId="18" xfId="0" applyFont="1" applyFill="1" applyBorder="1" applyAlignment="1" applyProtection="1">
      <alignment horizontal="left" vertical="center" wrapText="1"/>
      <protection locked="0"/>
    </xf>
    <xf numFmtId="0" fontId="25" fillId="33" borderId="24"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wrapText="1"/>
      <protection/>
    </xf>
    <xf numFmtId="0" fontId="11" fillId="35" borderId="12" xfId="0" applyFont="1" applyFill="1" applyBorder="1" applyAlignment="1" applyProtection="1">
      <alignment horizontal="left" vertical="center" wrapText="1"/>
      <protection/>
    </xf>
    <xf numFmtId="0" fontId="0" fillId="37" borderId="20" xfId="0" applyFont="1" applyFill="1" applyBorder="1" applyAlignment="1" applyProtection="1">
      <alignment horizontal="left" vertical="top" wrapText="1"/>
      <protection locked="0"/>
    </xf>
    <xf numFmtId="0" fontId="42" fillId="0" borderId="18" xfId="0" applyFont="1" applyFill="1" applyBorder="1" applyAlignment="1" applyProtection="1">
      <alignment horizontal="center" vertical="center" wrapText="1"/>
      <protection/>
    </xf>
    <xf numFmtId="0" fontId="0" fillId="0" borderId="18" xfId="0" applyFont="1" applyBorder="1" applyAlignment="1">
      <alignment/>
    </xf>
    <xf numFmtId="0" fontId="0" fillId="0" borderId="19" xfId="0" applyFont="1" applyBorder="1" applyAlignment="1">
      <alignment/>
    </xf>
    <xf numFmtId="0" fontId="42" fillId="0" borderId="17"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40" fillId="35" borderId="18" xfId="0" applyFont="1" applyFill="1" applyBorder="1" applyAlignment="1" applyProtection="1">
      <alignment horizontal="left" vertical="center" wrapText="1"/>
      <protection/>
    </xf>
    <xf numFmtId="0" fontId="11" fillId="35" borderId="18" xfId="0" applyFont="1" applyFill="1" applyBorder="1" applyAlignment="1" applyProtection="1">
      <alignment horizontal="left" vertical="center" wrapText="1"/>
      <protection/>
    </xf>
    <xf numFmtId="0" fontId="3" fillId="37" borderId="17" xfId="45" applyFont="1" applyFill="1" applyBorder="1" applyAlignment="1" applyProtection="1">
      <alignment horizontal="center" vertical="center" wrapText="1"/>
      <protection locked="0"/>
    </xf>
    <xf numFmtId="0" fontId="3" fillId="37" borderId="18" xfId="45" applyFont="1" applyFill="1" applyBorder="1" applyAlignment="1" applyProtection="1">
      <alignment horizontal="center" vertical="center" wrapText="1"/>
      <protection locked="0"/>
    </xf>
    <xf numFmtId="0" fontId="3" fillId="37" borderId="19" xfId="45" applyFont="1" applyFill="1" applyBorder="1" applyAlignment="1" applyProtection="1">
      <alignment horizontal="center" vertical="center" wrapText="1"/>
      <protection locked="0"/>
    </xf>
    <xf numFmtId="0" fontId="0" fillId="37" borderId="17" xfId="0" applyFill="1" applyBorder="1" applyAlignment="1" applyProtection="1">
      <alignment horizontal="left" vertical="center" wrapText="1"/>
      <protection locked="0"/>
    </xf>
    <xf numFmtId="0" fontId="42" fillId="41" borderId="45" xfId="0" applyFont="1" applyFill="1" applyBorder="1" applyAlignment="1" applyProtection="1">
      <alignment horizontal="left" vertical="top" wrapText="1"/>
      <protection hidden="1"/>
    </xf>
    <xf numFmtId="0" fontId="0" fillId="41" borderId="24" xfId="0" applyFont="1" applyFill="1" applyBorder="1" applyAlignment="1" applyProtection="1">
      <alignment horizontal="left" vertical="top" wrapText="1"/>
      <protection hidden="1"/>
    </xf>
    <xf numFmtId="0" fontId="0" fillId="41" borderId="26" xfId="0" applyFont="1" applyFill="1" applyBorder="1" applyAlignment="1" applyProtection="1">
      <alignment horizontal="left" vertical="top" wrapText="1"/>
      <protection hidden="1"/>
    </xf>
    <xf numFmtId="0" fontId="0" fillId="41" borderId="42" xfId="0" applyFont="1" applyFill="1" applyBorder="1" applyAlignment="1" applyProtection="1">
      <alignment horizontal="left" vertical="top" wrapText="1"/>
      <protection hidden="1"/>
    </xf>
    <xf numFmtId="0" fontId="0" fillId="41" borderId="0" xfId="0" applyFont="1" applyFill="1" applyBorder="1" applyAlignment="1" applyProtection="1">
      <alignment horizontal="left" vertical="top" wrapText="1"/>
      <protection hidden="1"/>
    </xf>
    <xf numFmtId="0" fontId="0" fillId="41" borderId="43" xfId="0" applyFont="1" applyFill="1" applyBorder="1" applyAlignment="1" applyProtection="1">
      <alignment horizontal="left" vertical="top" wrapText="1"/>
      <protection hidden="1"/>
    </xf>
    <xf numFmtId="0" fontId="0" fillId="41" borderId="53" xfId="0" applyFont="1" applyFill="1" applyBorder="1" applyAlignment="1" applyProtection="1">
      <alignment horizontal="left" vertical="top" wrapText="1"/>
      <protection hidden="1"/>
    </xf>
    <xf numFmtId="0" fontId="0" fillId="41" borderId="52" xfId="0" applyFont="1" applyFill="1" applyBorder="1" applyAlignment="1" applyProtection="1">
      <alignment horizontal="left" vertical="top" wrapText="1"/>
      <protection hidden="1"/>
    </xf>
    <xf numFmtId="0" fontId="0" fillId="41" borderId="44" xfId="0" applyFont="1" applyFill="1" applyBorder="1" applyAlignment="1" applyProtection="1">
      <alignment horizontal="left" vertical="top" wrapText="1"/>
      <protection hidden="1"/>
    </xf>
    <xf numFmtId="0" fontId="11" fillId="35" borderId="64" xfId="0" applyFont="1" applyFill="1" applyBorder="1" applyAlignment="1" applyProtection="1">
      <alignment horizontal="center" vertical="center" textRotation="180"/>
      <protection/>
    </xf>
    <xf numFmtId="0" fontId="17" fillId="35" borderId="68" xfId="0" applyFont="1" applyFill="1" applyBorder="1" applyAlignment="1" applyProtection="1">
      <alignment horizontal="center" vertical="center" textRotation="180"/>
      <protection/>
    </xf>
    <xf numFmtId="0" fontId="17" fillId="35" borderId="38" xfId="0" applyFont="1" applyFill="1" applyBorder="1" applyAlignment="1" applyProtection="1">
      <alignment horizontal="center" vertical="center" textRotation="180"/>
      <protection/>
    </xf>
    <xf numFmtId="0" fontId="17" fillId="0" borderId="0" xfId="0" applyFont="1" applyBorder="1" applyAlignment="1" applyProtection="1">
      <alignment horizontal="right" vertical="top" wrapText="1"/>
      <protection/>
    </xf>
    <xf numFmtId="0" fontId="0" fillId="37" borderId="27" xfId="0" applyFont="1" applyFill="1" applyBorder="1" applyAlignment="1" applyProtection="1">
      <alignment horizontal="left" vertical="top" wrapText="1"/>
      <protection locked="0"/>
    </xf>
    <xf numFmtId="0" fontId="0" fillId="37" borderId="27" xfId="0" applyFill="1" applyBorder="1" applyAlignment="1" applyProtection="1">
      <alignment horizontal="left" vertical="top" wrapText="1"/>
      <protection locked="0"/>
    </xf>
    <xf numFmtId="0" fontId="0" fillId="37" borderId="66" xfId="0" applyFill="1" applyBorder="1" applyAlignment="1" applyProtection="1">
      <alignment horizontal="left" vertical="top" wrapText="1"/>
      <protection locked="0"/>
    </xf>
    <xf numFmtId="0" fontId="0" fillId="37" borderId="0" xfId="0" applyFill="1" applyBorder="1" applyAlignment="1" applyProtection="1">
      <alignment horizontal="left" vertical="top" wrapText="1"/>
      <protection locked="0"/>
    </xf>
    <xf numFmtId="0" fontId="0" fillId="37" borderId="15" xfId="0" applyFill="1" applyBorder="1" applyAlignment="1" applyProtection="1">
      <alignment horizontal="left" vertical="top" wrapText="1"/>
      <protection locked="0"/>
    </xf>
    <xf numFmtId="0" fontId="0" fillId="37" borderId="12" xfId="0" applyFill="1" applyBorder="1" applyAlignment="1" applyProtection="1">
      <alignment horizontal="left" vertical="top" wrapText="1"/>
      <protection locked="0"/>
    </xf>
    <xf numFmtId="0" fontId="0" fillId="37" borderId="13" xfId="0" applyFill="1" applyBorder="1" applyAlignment="1" applyProtection="1">
      <alignment horizontal="left" vertical="top" wrapText="1"/>
      <protection locked="0"/>
    </xf>
    <xf numFmtId="0" fontId="0" fillId="37" borderId="69" xfId="0" applyFont="1" applyFill="1" applyBorder="1" applyAlignment="1" applyProtection="1">
      <alignment horizontal="left" vertical="top" wrapText="1"/>
      <protection locked="0"/>
    </xf>
    <xf numFmtId="0" fontId="0" fillId="37" borderId="70" xfId="0" applyFill="1" applyBorder="1" applyAlignment="1" applyProtection="1">
      <alignment horizontal="left" vertical="top" wrapText="1"/>
      <protection locked="0"/>
    </xf>
    <xf numFmtId="0" fontId="0" fillId="37" borderId="71" xfId="0" applyFill="1" applyBorder="1" applyAlignment="1" applyProtection="1">
      <alignment horizontal="left" vertical="top" wrapText="1"/>
      <protection locked="0"/>
    </xf>
    <xf numFmtId="0" fontId="0" fillId="37" borderId="72" xfId="0" applyFill="1" applyBorder="1" applyAlignment="1" applyProtection="1">
      <alignment horizontal="left" vertical="top" wrapText="1"/>
      <protection locked="0"/>
    </xf>
    <xf numFmtId="0" fontId="0" fillId="37" borderId="73" xfId="0" applyFill="1" applyBorder="1" applyAlignment="1" applyProtection="1">
      <alignment horizontal="left" vertical="top" wrapText="1"/>
      <protection locked="0"/>
    </xf>
    <xf numFmtId="0" fontId="0" fillId="0" borderId="0" xfId="0" applyFill="1" applyBorder="1" applyAlignment="1" applyProtection="1">
      <alignment horizontal="center" vertical="center" wrapText="1"/>
      <protection/>
    </xf>
    <xf numFmtId="0" fontId="42" fillId="34" borderId="74" xfId="0" applyFont="1" applyFill="1" applyBorder="1" applyAlignment="1" applyProtection="1">
      <alignment horizontal="left" vertical="top" wrapText="1"/>
      <protection hidden="1"/>
    </xf>
    <xf numFmtId="0" fontId="0" fillId="34" borderId="18" xfId="0" applyFont="1" applyFill="1" applyBorder="1" applyAlignment="1" applyProtection="1">
      <alignment horizontal="left" vertical="top" wrapText="1"/>
      <protection hidden="1"/>
    </xf>
    <xf numFmtId="0" fontId="0" fillId="34" borderId="75" xfId="0" applyFont="1" applyFill="1" applyBorder="1" applyAlignment="1" applyProtection="1">
      <alignment horizontal="left" vertical="top" wrapText="1"/>
      <protection hidden="1"/>
    </xf>
    <xf numFmtId="0" fontId="0" fillId="34" borderId="74" xfId="0" applyFont="1" applyFill="1" applyBorder="1" applyAlignment="1" applyProtection="1">
      <alignment horizontal="left" vertical="top" wrapText="1"/>
      <protection hidden="1"/>
    </xf>
    <xf numFmtId="0" fontId="42" fillId="37" borderId="76" xfId="0" applyFont="1" applyFill="1" applyBorder="1" applyAlignment="1" applyProtection="1">
      <alignment horizontal="left" vertical="top" wrapText="1"/>
      <protection hidden="1"/>
    </xf>
    <xf numFmtId="0" fontId="17" fillId="37" borderId="27" xfId="0" applyFont="1" applyFill="1" applyBorder="1" applyAlignment="1" applyProtection="1">
      <alignment horizontal="left" vertical="top" wrapText="1"/>
      <protection hidden="1"/>
    </xf>
    <xf numFmtId="0" fontId="17" fillId="37" borderId="29" xfId="0" applyFont="1" applyFill="1" applyBorder="1" applyAlignment="1" applyProtection="1">
      <alignment horizontal="left" vertical="top" wrapText="1"/>
      <protection hidden="1"/>
    </xf>
    <xf numFmtId="0" fontId="17" fillId="37" borderId="77" xfId="0" applyFont="1" applyFill="1" applyBorder="1" applyAlignment="1" applyProtection="1">
      <alignment horizontal="left" vertical="top" wrapText="1"/>
      <protection hidden="1"/>
    </xf>
    <xf numFmtId="0" fontId="17" fillId="37" borderId="12" xfId="0" applyFont="1" applyFill="1" applyBorder="1" applyAlignment="1" applyProtection="1">
      <alignment horizontal="left" vertical="top" wrapText="1"/>
      <protection hidden="1"/>
    </xf>
    <xf numFmtId="0" fontId="17" fillId="37" borderId="78" xfId="0" applyFont="1" applyFill="1" applyBorder="1" applyAlignment="1" applyProtection="1">
      <alignment horizontal="left" vertical="top" wrapText="1"/>
      <protection hidden="1"/>
    </xf>
    <xf numFmtId="0" fontId="42" fillId="40" borderId="74" xfId="0" applyFont="1" applyFill="1" applyBorder="1" applyAlignment="1" applyProtection="1">
      <alignment horizontal="left" vertical="top" wrapText="1"/>
      <protection hidden="1"/>
    </xf>
    <xf numFmtId="0" fontId="0" fillId="40" borderId="18" xfId="0" applyFont="1" applyFill="1" applyBorder="1" applyAlignment="1" applyProtection="1">
      <alignment horizontal="left" vertical="top" wrapText="1"/>
      <protection hidden="1"/>
    </xf>
    <xf numFmtId="0" fontId="0" fillId="40" borderId="75" xfId="0" applyFont="1" applyFill="1" applyBorder="1" applyAlignment="1" applyProtection="1">
      <alignment horizontal="left" vertical="top" wrapText="1"/>
      <protection hidden="1"/>
    </xf>
    <xf numFmtId="0" fontId="0" fillId="40" borderId="76" xfId="0" applyFont="1" applyFill="1" applyBorder="1" applyAlignment="1" applyProtection="1">
      <alignment horizontal="left" vertical="top" wrapText="1"/>
      <protection hidden="1"/>
    </xf>
    <xf numFmtId="0" fontId="0" fillId="40" borderId="27" xfId="0" applyFont="1" applyFill="1" applyBorder="1" applyAlignment="1" applyProtection="1">
      <alignment horizontal="left" vertical="top" wrapText="1"/>
      <protection hidden="1"/>
    </xf>
    <xf numFmtId="0" fontId="0" fillId="40" borderId="29" xfId="0" applyFont="1" applyFill="1" applyBorder="1" applyAlignment="1" applyProtection="1">
      <alignment horizontal="left" vertical="top" wrapText="1"/>
      <protection hidden="1"/>
    </xf>
    <xf numFmtId="0" fontId="0" fillId="0" borderId="79" xfId="0" applyFont="1" applyBorder="1" applyAlignment="1" applyProtection="1" quotePrefix="1">
      <alignment horizontal="left" vertical="top" wrapText="1"/>
      <protection/>
    </xf>
    <xf numFmtId="0" fontId="0" fillId="0" borderId="80" xfId="0" applyBorder="1" applyAlignment="1" applyProtection="1">
      <alignment/>
      <protection/>
    </xf>
    <xf numFmtId="0" fontId="0" fillId="0" borderId="42" xfId="0" applyBorder="1" applyAlignment="1" applyProtection="1">
      <alignment/>
      <protection/>
    </xf>
    <xf numFmtId="0" fontId="0" fillId="0" borderId="81" xfId="0" applyBorder="1" applyAlignment="1" applyProtection="1">
      <alignment/>
      <protection/>
    </xf>
    <xf numFmtId="0" fontId="0" fillId="0" borderId="77" xfId="0" applyBorder="1" applyAlignment="1" applyProtection="1">
      <alignment/>
      <protection/>
    </xf>
    <xf numFmtId="0" fontId="0" fillId="0" borderId="82" xfId="0" applyBorder="1" applyAlignment="1" applyProtection="1">
      <alignment/>
      <protection/>
    </xf>
    <xf numFmtId="0" fontId="36" fillId="39" borderId="0" xfId="45" applyFont="1" applyFill="1" applyBorder="1" applyAlignment="1" applyProtection="1">
      <alignment horizontal="left"/>
      <protection locked="0"/>
    </xf>
    <xf numFmtId="0" fontId="11" fillId="0" borderId="76" xfId="0" applyFont="1" applyBorder="1" applyAlignment="1" applyProtection="1">
      <alignment horizontal="left" vertical="top" wrapText="1"/>
      <protection/>
    </xf>
    <xf numFmtId="0" fontId="11" fillId="0" borderId="83" xfId="0" applyFont="1" applyBorder="1" applyAlignment="1" applyProtection="1">
      <alignment horizontal="left" vertical="top" wrapText="1"/>
      <protection/>
    </xf>
    <xf numFmtId="0" fontId="11" fillId="0" borderId="42" xfId="0" applyFont="1" applyBorder="1" applyAlignment="1" applyProtection="1">
      <alignment horizontal="left" vertical="top" wrapText="1"/>
      <protection/>
    </xf>
    <xf numFmtId="0" fontId="11" fillId="0" borderId="84" xfId="0" applyFont="1" applyBorder="1" applyAlignment="1" applyProtection="1">
      <alignment horizontal="left" vertical="top" wrapText="1"/>
      <protection/>
    </xf>
    <xf numFmtId="0" fontId="11" fillId="0" borderId="77" xfId="0" applyFont="1" applyBorder="1" applyAlignment="1" applyProtection="1">
      <alignment horizontal="left" vertical="top" wrapText="1"/>
      <protection/>
    </xf>
    <xf numFmtId="0" fontId="11" fillId="0" borderId="85" xfId="0" applyFont="1" applyBorder="1" applyAlignment="1" applyProtection="1">
      <alignment horizontal="left" vertical="top" wrapText="1"/>
      <protection/>
    </xf>
    <xf numFmtId="0" fontId="11" fillId="35" borderId="68" xfId="0" applyFont="1" applyFill="1" applyBorder="1" applyAlignment="1" applyProtection="1">
      <alignment horizontal="center" vertical="center" textRotation="180"/>
      <protection/>
    </xf>
    <xf numFmtId="0" fontId="11" fillId="35" borderId="38" xfId="0" applyFont="1" applyFill="1" applyBorder="1" applyAlignment="1" applyProtection="1">
      <alignment horizontal="center" vertical="center" textRotation="180"/>
      <protection/>
    </xf>
    <xf numFmtId="0" fontId="0" fillId="37" borderId="86" xfId="0" applyFill="1" applyBorder="1" applyAlignment="1" applyProtection="1">
      <alignment horizontal="left" vertical="top" wrapText="1"/>
      <protection locked="0"/>
    </xf>
    <xf numFmtId="0" fontId="0" fillId="37" borderId="87" xfId="0" applyFill="1" applyBorder="1" applyAlignment="1" applyProtection="1">
      <alignment horizontal="left" vertical="top" wrapText="1"/>
      <protection locked="0"/>
    </xf>
    <xf numFmtId="0" fontId="0" fillId="37" borderId="88" xfId="0" applyFill="1" applyBorder="1" applyAlignment="1" applyProtection="1">
      <alignment horizontal="left" vertical="top" wrapText="1"/>
      <protection locked="0"/>
    </xf>
    <xf numFmtId="0" fontId="11" fillId="35" borderId="89" xfId="0" applyFont="1" applyFill="1" applyBorder="1" applyAlignment="1" applyProtection="1">
      <alignment horizontal="center" vertical="center" textRotation="180"/>
      <protection/>
    </xf>
    <xf numFmtId="1" fontId="0" fillId="34" borderId="41" xfId="0" applyNumberFormat="1" applyFill="1" applyBorder="1" applyAlignment="1" applyProtection="1">
      <alignment horizontal="center" shrinkToFit="1"/>
      <protection/>
    </xf>
    <xf numFmtId="0" fontId="0" fillId="34" borderId="41" xfId="0" applyFill="1" applyBorder="1" applyAlignment="1" applyProtection="1">
      <alignment horizontal="center" shrinkToFit="1"/>
      <protection/>
    </xf>
    <xf numFmtId="0" fontId="11" fillId="0" borderId="53" xfId="0" applyFont="1" applyBorder="1" applyAlignment="1" applyProtection="1">
      <alignment horizontal="left" vertical="top" wrapText="1"/>
      <protection/>
    </xf>
    <xf numFmtId="0" fontId="11" fillId="0" borderId="90" xfId="0" applyFont="1" applyBorder="1" applyAlignment="1" applyProtection="1">
      <alignment horizontal="left" vertical="top" wrapText="1"/>
      <protection/>
    </xf>
    <xf numFmtId="0" fontId="0" fillId="37" borderId="52" xfId="0" applyFill="1" applyBorder="1" applyAlignment="1" applyProtection="1">
      <alignment horizontal="left" vertical="top" wrapText="1"/>
      <protection locked="0"/>
    </xf>
    <xf numFmtId="0" fontId="0" fillId="37" borderId="60" xfId="0" applyFill="1" applyBorder="1" applyAlignment="1" applyProtection="1">
      <alignment horizontal="left" vertical="top" wrapText="1"/>
      <protection locked="0"/>
    </xf>
    <xf numFmtId="0" fontId="11" fillId="0" borderId="79" xfId="0" applyFont="1" applyBorder="1" applyAlignment="1" applyProtection="1">
      <alignment horizontal="center" vertical="top" wrapText="1"/>
      <protection/>
    </xf>
    <xf numFmtId="0" fontId="11" fillId="0" borderId="80" xfId="0" applyFont="1" applyBorder="1" applyAlignment="1" applyProtection="1">
      <alignment horizontal="center" vertical="top" wrapText="1"/>
      <protection/>
    </xf>
    <xf numFmtId="0" fontId="11" fillId="0" borderId="42" xfId="0" applyFont="1" applyBorder="1" applyAlignment="1" applyProtection="1">
      <alignment horizontal="center" vertical="top" wrapText="1"/>
      <protection/>
    </xf>
    <xf numFmtId="0" fontId="11" fillId="0" borderId="81" xfId="0" applyFont="1" applyBorder="1" applyAlignment="1" applyProtection="1">
      <alignment horizontal="center" vertical="top" wrapText="1"/>
      <protection/>
    </xf>
    <xf numFmtId="0" fontId="11" fillId="0" borderId="77" xfId="0" applyFont="1" applyBorder="1" applyAlignment="1" applyProtection="1">
      <alignment horizontal="center" vertical="top" wrapText="1"/>
      <protection/>
    </xf>
    <xf numFmtId="0" fontId="11" fillId="0" borderId="82" xfId="0" applyFont="1" applyBorder="1" applyAlignment="1" applyProtection="1">
      <alignment horizontal="center" vertical="top" wrapText="1"/>
      <protection/>
    </xf>
    <xf numFmtId="0" fontId="42" fillId="35" borderId="91" xfId="0" applyFont="1" applyFill="1" applyBorder="1" applyAlignment="1" applyProtection="1">
      <alignment horizontal="center" vertical="center" textRotation="180"/>
      <protection/>
    </xf>
    <xf numFmtId="0" fontId="0" fillId="35" borderId="68" xfId="0" applyFill="1" applyBorder="1" applyAlignment="1" applyProtection="1">
      <alignment horizontal="center" vertical="center" textRotation="180"/>
      <protection/>
    </xf>
    <xf numFmtId="0" fontId="0" fillId="35" borderId="89" xfId="0" applyFill="1" applyBorder="1" applyAlignment="1" applyProtection="1">
      <alignment horizontal="center" vertical="center" textRotation="180"/>
      <protection/>
    </xf>
    <xf numFmtId="0" fontId="25" fillId="0" borderId="0" xfId="0" applyFont="1" applyBorder="1" applyAlignment="1" applyProtection="1">
      <alignment horizontal="center"/>
      <protection/>
    </xf>
    <xf numFmtId="0" fontId="0" fillId="37" borderId="92" xfId="0" applyFont="1" applyFill="1" applyBorder="1" applyAlignment="1" applyProtection="1">
      <alignment horizontal="left" vertical="top" wrapText="1"/>
      <protection locked="0"/>
    </xf>
    <xf numFmtId="0" fontId="11" fillId="0" borderId="76" xfId="0" applyFont="1" applyBorder="1" applyAlignment="1" applyProtection="1">
      <alignment horizontal="center" vertical="top" wrapText="1"/>
      <protection/>
    </xf>
    <xf numFmtId="0" fontId="11" fillId="0" borderId="93" xfId="0" applyFont="1" applyBorder="1" applyAlignment="1" applyProtection="1">
      <alignment horizontal="center" vertical="top" wrapText="1"/>
      <protection/>
    </xf>
    <xf numFmtId="0" fontId="11" fillId="0" borderId="94" xfId="0" applyFont="1" applyBorder="1" applyAlignment="1" applyProtection="1">
      <alignment horizontal="center" vertical="top" wrapText="1"/>
      <protection/>
    </xf>
    <xf numFmtId="0" fontId="11" fillId="0" borderId="95" xfId="0" applyFont="1" applyBorder="1" applyAlignment="1" applyProtection="1">
      <alignment horizontal="center" vertical="top" wrapText="1"/>
      <protection/>
    </xf>
    <xf numFmtId="0" fontId="1" fillId="35" borderId="64" xfId="0" applyFont="1" applyFill="1" applyBorder="1" applyAlignment="1" applyProtection="1">
      <alignment horizontal="center" vertical="center" textRotation="180" wrapText="1"/>
      <protection/>
    </xf>
    <xf numFmtId="0" fontId="0" fillId="35" borderId="68" xfId="0" applyFont="1" applyFill="1" applyBorder="1" applyAlignment="1" applyProtection="1">
      <alignment horizontal="center" vertical="center" textRotation="180" wrapText="1"/>
      <protection/>
    </xf>
    <xf numFmtId="0" fontId="0" fillId="35" borderId="96" xfId="0" applyFont="1" applyFill="1" applyBorder="1" applyAlignment="1" applyProtection="1">
      <alignment horizontal="center" vertical="center" textRotation="180" wrapText="1"/>
      <protection/>
    </xf>
    <xf numFmtId="1" fontId="0" fillId="37" borderId="41" xfId="0" applyNumberFormat="1" applyFill="1" applyBorder="1" applyAlignment="1" applyProtection="1">
      <alignment horizontal="center" shrinkToFit="1"/>
      <protection locked="0"/>
    </xf>
    <xf numFmtId="205" fontId="0" fillId="34" borderId="97" xfId="0" applyNumberFormat="1" applyFont="1" applyFill="1" applyBorder="1" applyAlignment="1" applyProtection="1">
      <alignment horizontal="center" wrapText="1"/>
      <protection hidden="1"/>
    </xf>
    <xf numFmtId="0" fontId="41" fillId="0" borderId="0" xfId="0" applyFont="1" applyBorder="1" applyAlignment="1" applyProtection="1">
      <alignment horizontal="right" wrapText="1"/>
      <protection/>
    </xf>
    <xf numFmtId="0" fontId="17" fillId="0" borderId="0" xfId="0" applyFont="1" applyBorder="1" applyAlignment="1" applyProtection="1">
      <alignment horizontal="right" wrapText="1"/>
      <protection/>
    </xf>
    <xf numFmtId="0" fontId="43" fillId="0" borderId="0" xfId="0" applyFont="1" applyBorder="1" applyAlignment="1" applyProtection="1">
      <alignment horizontal="center" vertical="top"/>
      <protection/>
    </xf>
    <xf numFmtId="0" fontId="1" fillId="0" borderId="0" xfId="0" applyFont="1" applyBorder="1" applyAlignment="1" applyProtection="1">
      <alignment horizontal="center" vertical="top"/>
      <protection/>
    </xf>
    <xf numFmtId="1" fontId="0" fillId="37" borderId="98" xfId="0" applyNumberFormat="1" applyFill="1" applyBorder="1" applyAlignment="1" applyProtection="1">
      <alignment horizontal="center" shrinkToFit="1"/>
      <protection locked="0"/>
    </xf>
    <xf numFmtId="0" fontId="42" fillId="35" borderId="17" xfId="0" applyFont="1" applyFill="1" applyBorder="1" applyAlignment="1" applyProtection="1">
      <alignment horizontal="center" vertical="center" wrapText="1"/>
      <protection/>
    </xf>
    <xf numFmtId="0" fontId="0" fillId="35" borderId="19" xfId="0" applyFont="1" applyFill="1" applyBorder="1" applyAlignment="1" applyProtection="1">
      <alignment horizontal="center" vertical="center" wrapText="1"/>
      <protection/>
    </xf>
    <xf numFmtId="0" fontId="17" fillId="37" borderId="17" xfId="0" applyFont="1" applyFill="1" applyBorder="1" applyAlignment="1" applyProtection="1">
      <alignment horizontal="left" vertical="center" wrapText="1"/>
      <protection locked="0"/>
    </xf>
    <xf numFmtId="0" fontId="17" fillId="37" borderId="18" xfId="0" applyFont="1" applyFill="1" applyBorder="1" applyAlignment="1" applyProtection="1">
      <alignment horizontal="left" vertical="center" wrapText="1"/>
      <protection locked="0"/>
    </xf>
    <xf numFmtId="0" fontId="17" fillId="37" borderId="19" xfId="0" applyFont="1" applyFill="1" applyBorder="1" applyAlignment="1" applyProtection="1">
      <alignment horizontal="left" vertical="center" wrapText="1"/>
      <protection locked="0"/>
    </xf>
    <xf numFmtId="0" fontId="0" fillId="37" borderId="92" xfId="0" applyFill="1" applyBorder="1" applyAlignment="1" applyProtection="1">
      <alignment horizontal="left" vertical="top" wrapText="1"/>
      <protection locked="0"/>
    </xf>
    <xf numFmtId="0" fontId="0" fillId="0" borderId="76" xfId="0" applyFont="1" applyBorder="1" applyAlignment="1" applyProtection="1">
      <alignment horizontal="left" vertical="top" wrapText="1"/>
      <protection/>
    </xf>
    <xf numFmtId="0" fontId="0" fillId="0" borderId="93" xfId="0" applyBorder="1" applyAlignment="1" applyProtection="1">
      <alignment/>
      <protection/>
    </xf>
    <xf numFmtId="0" fontId="0" fillId="0" borderId="94" xfId="0" applyBorder="1" applyAlignment="1" applyProtection="1">
      <alignment/>
      <protection/>
    </xf>
    <xf numFmtId="0" fontId="0" fillId="0" borderId="95" xfId="0" applyBorder="1" applyAlignment="1" applyProtection="1">
      <alignment/>
      <protection/>
    </xf>
    <xf numFmtId="0" fontId="0" fillId="37" borderId="72" xfId="0" applyFont="1" applyFill="1" applyBorder="1" applyAlignment="1" applyProtection="1">
      <alignment horizontal="left" vertical="top" wrapText="1"/>
      <protection locked="0"/>
    </xf>
    <xf numFmtId="0" fontId="42" fillId="0" borderId="79" xfId="0" applyFont="1" applyBorder="1" applyAlignment="1" applyProtection="1">
      <alignment horizontal="left" vertical="top" wrapText="1"/>
      <protection/>
    </xf>
    <xf numFmtId="1" fontId="0" fillId="37" borderId="0" xfId="0" applyNumberFormat="1" applyFont="1" applyFill="1" applyBorder="1" applyAlignment="1" applyProtection="1">
      <alignment horizontal="center" shrinkToFit="1"/>
      <protection locked="0"/>
    </xf>
    <xf numFmtId="1" fontId="0" fillId="37" borderId="0" xfId="0" applyNumberFormat="1" applyFill="1" applyBorder="1" applyAlignment="1" applyProtection="1">
      <alignment horizontal="center" shrinkToFit="1"/>
      <protection locked="0"/>
    </xf>
    <xf numFmtId="0" fontId="41" fillId="0" borderId="52" xfId="0" applyFont="1" applyBorder="1" applyAlignment="1" applyProtection="1">
      <alignment horizontal="center"/>
      <protection/>
    </xf>
    <xf numFmtId="0" fontId="17" fillId="0" borderId="52" xfId="0" applyFont="1" applyBorder="1" applyAlignment="1" applyProtection="1">
      <alignment horizontal="center"/>
      <protection/>
    </xf>
    <xf numFmtId="0" fontId="41" fillId="0" borderId="52" xfId="0" applyFont="1" applyBorder="1" applyAlignment="1" applyProtection="1">
      <alignment horizontal="center" wrapText="1"/>
      <protection/>
    </xf>
    <xf numFmtId="0" fontId="17" fillId="0" borderId="52" xfId="0" applyFont="1" applyBorder="1" applyAlignment="1" applyProtection="1">
      <alignment horizontal="center" wrapText="1"/>
      <protection/>
    </xf>
    <xf numFmtId="0" fontId="41" fillId="0" borderId="27" xfId="0" applyFont="1" applyBorder="1" applyAlignment="1" applyProtection="1">
      <alignment horizontal="right" wrapText="1"/>
      <protection/>
    </xf>
    <xf numFmtId="0" fontId="17" fillId="0" borderId="27" xfId="0" applyFont="1" applyBorder="1" applyAlignment="1" applyProtection="1">
      <alignment horizontal="right" wrapText="1"/>
      <protection/>
    </xf>
    <xf numFmtId="0" fontId="0" fillId="0" borderId="0" xfId="0" applyAlignment="1" applyProtection="1">
      <alignment horizontal="center"/>
      <protection/>
    </xf>
    <xf numFmtId="0" fontId="44" fillId="37" borderId="0" xfId="0" applyFont="1" applyFill="1" applyBorder="1" applyAlignment="1" applyProtection="1">
      <alignment horizontal="center" vertical="top" wrapText="1"/>
      <protection hidden="1"/>
    </xf>
    <xf numFmtId="0" fontId="0" fillId="37" borderId="0" xfId="0" applyFont="1" applyFill="1" applyAlignment="1">
      <alignment horizontal="center" vertical="top" wrapText="1"/>
    </xf>
    <xf numFmtId="0" fontId="41" fillId="35" borderId="0" xfId="0" applyFont="1" applyFill="1" applyBorder="1" applyAlignment="1" applyProtection="1">
      <alignment horizontal="center" vertical="top" wrapText="1"/>
      <protection hidden="1"/>
    </xf>
    <xf numFmtId="0" fontId="17" fillId="35" borderId="0" xfId="0" applyFont="1" applyFill="1" applyBorder="1" applyAlignment="1" applyProtection="1">
      <alignment horizontal="center" vertical="top" wrapText="1"/>
      <protection hidden="1"/>
    </xf>
    <xf numFmtId="1" fontId="0" fillId="37" borderId="97" xfId="0" applyNumberFormat="1" applyFont="1" applyFill="1" applyBorder="1" applyAlignment="1" applyProtection="1">
      <alignment horizontal="center" shrinkToFit="1"/>
      <protection locked="0"/>
    </xf>
    <xf numFmtId="1" fontId="0" fillId="37" borderId="97" xfId="0" applyNumberFormat="1" applyFill="1" applyBorder="1" applyAlignment="1" applyProtection="1">
      <alignment horizontal="center" shrinkToFit="1"/>
      <protection locked="0"/>
    </xf>
    <xf numFmtId="0" fontId="0" fillId="35" borderId="18" xfId="0" applyFont="1" applyFill="1" applyBorder="1" applyAlignment="1" applyProtection="1">
      <alignment horizontal="center" vertical="center" wrapText="1"/>
      <protection/>
    </xf>
    <xf numFmtId="15" fontId="0" fillId="37" borderId="17" xfId="0" applyNumberFormat="1" applyFont="1" applyFill="1" applyBorder="1" applyAlignment="1" applyProtection="1">
      <alignment horizontal="center" vertical="center" wrapText="1"/>
      <protection locked="0"/>
    </xf>
    <xf numFmtId="15" fontId="0" fillId="37" borderId="19" xfId="0" applyNumberFormat="1" applyFont="1" applyFill="1" applyBorder="1" applyAlignment="1" applyProtection="1">
      <alignment horizontal="center" vertical="center" wrapText="1"/>
      <protection locked="0"/>
    </xf>
    <xf numFmtId="0" fontId="42" fillId="35" borderId="18" xfId="0" applyFont="1" applyFill="1" applyBorder="1" applyAlignment="1" applyProtection="1">
      <alignment horizontal="center" vertical="center" wrapText="1"/>
      <protection/>
    </xf>
    <xf numFmtId="15" fontId="0" fillId="37" borderId="18" xfId="0" applyNumberFormat="1" applyFont="1" applyFill="1" applyBorder="1" applyAlignment="1" applyProtection="1">
      <alignment horizontal="center" vertical="center" wrapText="1"/>
      <protection locked="0"/>
    </xf>
    <xf numFmtId="0" fontId="0" fillId="37" borderId="67" xfId="0" applyFont="1" applyFill="1" applyBorder="1" applyAlignment="1" applyProtection="1">
      <alignment horizontal="left" vertical="top" wrapText="1"/>
      <protection locked="0"/>
    </xf>
    <xf numFmtId="0" fontId="0" fillId="37" borderId="55" xfId="0" applyFont="1" applyFill="1" applyBorder="1" applyAlignment="1" applyProtection="1">
      <alignment horizontal="left" vertical="top" wrapText="1"/>
      <protection locked="0"/>
    </xf>
    <xf numFmtId="0" fontId="0" fillId="37" borderId="99" xfId="0" applyFont="1" applyFill="1" applyBorder="1" applyAlignment="1" applyProtection="1">
      <alignment horizontal="left" vertical="top" wrapText="1"/>
      <protection locked="0"/>
    </xf>
    <xf numFmtId="0" fontId="0" fillId="37" borderId="11" xfId="0" applyFont="1" applyFill="1" applyBorder="1" applyAlignment="1" applyProtection="1">
      <alignment horizontal="left" vertical="top" wrapText="1"/>
      <protection locked="0"/>
    </xf>
    <xf numFmtId="0" fontId="0" fillId="37" borderId="0" xfId="0" applyFont="1" applyFill="1" applyBorder="1" applyAlignment="1" applyProtection="1">
      <alignment horizontal="left" vertical="top" wrapText="1"/>
      <protection locked="0"/>
    </xf>
    <xf numFmtId="0" fontId="0" fillId="37" borderId="15" xfId="0" applyFont="1" applyFill="1" applyBorder="1" applyAlignment="1" applyProtection="1">
      <alignment horizontal="left" vertical="top" wrapText="1"/>
      <protection locked="0"/>
    </xf>
    <xf numFmtId="0" fontId="0" fillId="37" borderId="100" xfId="0" applyFont="1" applyFill="1" applyBorder="1" applyAlignment="1" applyProtection="1">
      <alignment horizontal="left" vertical="top" wrapText="1"/>
      <protection locked="0"/>
    </xf>
    <xf numFmtId="0" fontId="0" fillId="37" borderId="47" xfId="0" applyFont="1" applyFill="1" applyBorder="1" applyAlignment="1" applyProtection="1">
      <alignment horizontal="left" vertical="top" wrapText="1"/>
      <protection locked="0"/>
    </xf>
    <xf numFmtId="0" fontId="0" fillId="37" borderId="101" xfId="0" applyFont="1" applyFill="1" applyBorder="1" applyAlignment="1" applyProtection="1">
      <alignment horizontal="left" vertical="top" wrapText="1"/>
      <protection locked="0"/>
    </xf>
    <xf numFmtId="192" fontId="0" fillId="34" borderId="27" xfId="0" applyNumberFormat="1" applyFont="1" applyFill="1" applyBorder="1" applyAlignment="1" applyProtection="1">
      <alignment horizontal="center"/>
      <protection/>
    </xf>
    <xf numFmtId="192" fontId="0" fillId="34" borderId="0" xfId="0" applyNumberFormat="1" applyFill="1" applyBorder="1" applyAlignment="1" applyProtection="1">
      <alignment horizontal="center"/>
      <protection/>
    </xf>
    <xf numFmtId="0" fontId="47" fillId="0" borderId="0" xfId="0" applyFont="1" applyBorder="1" applyAlignment="1" applyProtection="1">
      <alignment horizontal="right"/>
      <protection/>
    </xf>
    <xf numFmtId="0" fontId="17" fillId="0" borderId="0" xfId="0" applyFont="1" applyBorder="1" applyAlignment="1" applyProtection="1">
      <alignment horizontal="right"/>
      <protection/>
    </xf>
    <xf numFmtId="0" fontId="1" fillId="0" borderId="0" xfId="0" applyFont="1" applyAlignment="1" applyProtection="1">
      <alignment horizontal="left"/>
      <protection/>
    </xf>
    <xf numFmtId="0" fontId="42" fillId="0" borderId="76" xfId="0" applyFont="1" applyBorder="1" applyAlignment="1" applyProtection="1">
      <alignment horizontal="center" wrapText="1"/>
      <protection/>
    </xf>
    <xf numFmtId="0" fontId="0" fillId="0" borderId="27" xfId="0" applyBorder="1" applyAlignment="1" applyProtection="1">
      <alignment horizontal="center" wrapText="1"/>
      <protection/>
    </xf>
    <xf numFmtId="0" fontId="0" fillId="0" borderId="29" xfId="0" applyBorder="1" applyAlignment="1" applyProtection="1">
      <alignment horizontal="center" wrapText="1"/>
      <protection/>
    </xf>
    <xf numFmtId="0" fontId="0" fillId="0" borderId="77"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78" xfId="0" applyBorder="1" applyAlignment="1" applyProtection="1">
      <alignment horizontal="center" wrapText="1"/>
      <protection/>
    </xf>
    <xf numFmtId="0" fontId="11" fillId="35" borderId="39" xfId="0" applyFont="1" applyFill="1" applyBorder="1" applyAlignment="1" applyProtection="1">
      <alignment horizontal="center" vertical="center" textRotation="180"/>
      <protection/>
    </xf>
    <xf numFmtId="0" fontId="43" fillId="39" borderId="24" xfId="0" applyFont="1" applyFill="1" applyBorder="1" applyAlignment="1" applyProtection="1">
      <alignment horizontal="right"/>
      <protection/>
    </xf>
    <xf numFmtId="0" fontId="1" fillId="39" borderId="24" xfId="0" applyFont="1" applyFill="1" applyBorder="1" applyAlignment="1" applyProtection="1">
      <alignment horizontal="right"/>
      <protection/>
    </xf>
    <xf numFmtId="0" fontId="41" fillId="38" borderId="14" xfId="0" applyFont="1" applyFill="1" applyBorder="1" applyAlignment="1" applyProtection="1">
      <alignment horizontal="left" vertical="center" wrapText="1"/>
      <protection/>
    </xf>
    <xf numFmtId="0" fontId="17" fillId="38" borderId="27" xfId="0" applyFont="1" applyFill="1" applyBorder="1" applyAlignment="1" applyProtection="1">
      <alignment horizontal="left" vertical="center" wrapText="1"/>
      <protection/>
    </xf>
    <xf numFmtId="0" fontId="17" fillId="38" borderId="66" xfId="0" applyFont="1" applyFill="1" applyBorder="1" applyAlignment="1" applyProtection="1">
      <alignment horizontal="left" vertical="center" wrapText="1"/>
      <protection/>
    </xf>
    <xf numFmtId="0" fontId="17" fillId="38" borderId="11" xfId="0" applyFont="1" applyFill="1" applyBorder="1" applyAlignment="1" applyProtection="1">
      <alignment horizontal="left" vertical="center" wrapText="1"/>
      <protection/>
    </xf>
    <xf numFmtId="0" fontId="17" fillId="38" borderId="0" xfId="0" applyFont="1" applyFill="1" applyBorder="1" applyAlignment="1" applyProtection="1">
      <alignment horizontal="left" vertical="center" wrapText="1"/>
      <protection/>
    </xf>
    <xf numFmtId="0" fontId="17" fillId="38" borderId="15" xfId="0" applyFont="1" applyFill="1" applyBorder="1" applyAlignment="1" applyProtection="1">
      <alignment horizontal="left" vertical="center" wrapText="1"/>
      <protection/>
    </xf>
    <xf numFmtId="0" fontId="17" fillId="38" borderId="16" xfId="0" applyFont="1" applyFill="1" applyBorder="1" applyAlignment="1" applyProtection="1">
      <alignment horizontal="left" vertical="center" wrapText="1"/>
      <protection/>
    </xf>
    <xf numFmtId="0" fontId="17" fillId="38" borderId="12" xfId="0" applyFont="1" applyFill="1" applyBorder="1" applyAlignment="1" applyProtection="1">
      <alignment horizontal="left" vertical="center" wrapText="1"/>
      <protection/>
    </xf>
    <xf numFmtId="0" fontId="17" fillId="38" borderId="13" xfId="0" applyFont="1" applyFill="1" applyBorder="1" applyAlignment="1" applyProtection="1">
      <alignment horizontal="left" vertical="center" wrapText="1"/>
      <protection/>
    </xf>
    <xf numFmtId="0" fontId="8" fillId="33" borderId="10"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protection/>
    </xf>
    <xf numFmtId="0" fontId="17" fillId="35" borderId="89" xfId="0" applyFont="1" applyFill="1" applyBorder="1" applyAlignment="1" applyProtection="1">
      <alignment horizontal="center" vertical="center" textRotation="180"/>
      <protection/>
    </xf>
    <xf numFmtId="0" fontId="42" fillId="35" borderId="33" xfId="0" applyFont="1" applyFill="1" applyBorder="1" applyAlignment="1" applyProtection="1">
      <alignment horizontal="left" vertical="center" wrapText="1" indent="1"/>
      <protection/>
    </xf>
    <xf numFmtId="0" fontId="0" fillId="35" borderId="34" xfId="0" applyFont="1" applyFill="1" applyBorder="1" applyAlignment="1" applyProtection="1">
      <alignment horizontal="left" vertical="center" wrapText="1" indent="1"/>
      <protection/>
    </xf>
    <xf numFmtId="0" fontId="0" fillId="35" borderId="35" xfId="0" applyFont="1" applyFill="1" applyBorder="1" applyAlignment="1" applyProtection="1">
      <alignment horizontal="left" vertical="center" wrapText="1" indent="1"/>
      <protection/>
    </xf>
    <xf numFmtId="0" fontId="42" fillId="35" borderId="33" xfId="0" applyFont="1" applyFill="1" applyBorder="1" applyAlignment="1" applyProtection="1">
      <alignment horizontal="left" vertical="center" wrapText="1"/>
      <protection/>
    </xf>
    <xf numFmtId="0" fontId="11" fillId="35" borderId="34" xfId="0" applyFont="1" applyFill="1" applyBorder="1" applyAlignment="1" applyProtection="1">
      <alignment horizontal="left" vertical="center" wrapText="1"/>
      <protection/>
    </xf>
    <xf numFmtId="0" fontId="9" fillId="33" borderId="24" xfId="0" applyFont="1" applyFill="1" applyBorder="1" applyAlignment="1" applyProtection="1">
      <alignment horizontal="center" vertical="center"/>
      <protection/>
    </xf>
    <xf numFmtId="0" fontId="41" fillId="35" borderId="17" xfId="0" applyFont="1" applyFill="1" applyBorder="1" applyAlignment="1" applyProtection="1">
      <alignment horizontal="left" vertical="center" wrapText="1" indent="1"/>
      <protection/>
    </xf>
    <xf numFmtId="0" fontId="17" fillId="35" borderId="18" xfId="0" applyFont="1" applyFill="1" applyBorder="1" applyAlignment="1" applyProtection="1">
      <alignment horizontal="left" vertical="center" wrapText="1" indent="1"/>
      <protection/>
    </xf>
    <xf numFmtId="0" fontId="45" fillId="33" borderId="33" xfId="0" applyFont="1" applyFill="1" applyBorder="1" applyAlignment="1" applyProtection="1">
      <alignment horizontal="left" vertical="center" wrapText="1" indent="1"/>
      <protection/>
    </xf>
    <xf numFmtId="0" fontId="18" fillId="33" borderId="34" xfId="0" applyFont="1" applyFill="1" applyBorder="1" applyAlignment="1" applyProtection="1">
      <alignment horizontal="left" vertical="center" wrapText="1" indent="1"/>
      <protection/>
    </xf>
    <xf numFmtId="0" fontId="0" fillId="37" borderId="20" xfId="0" applyFont="1" applyFill="1" applyBorder="1" applyAlignment="1" applyProtection="1">
      <alignment horizontal="left" vertical="center" wrapText="1"/>
      <protection locked="0"/>
    </xf>
    <xf numFmtId="0" fontId="0" fillId="37" borderId="22" xfId="0" applyFont="1" applyFill="1" applyBorder="1" applyAlignment="1" applyProtection="1">
      <alignment horizontal="left" vertical="center" wrapText="1"/>
      <protection locked="0"/>
    </xf>
    <xf numFmtId="0" fontId="0" fillId="37" borderId="38"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17" fillId="35" borderId="19" xfId="0" applyFont="1" applyFill="1" applyBorder="1" applyAlignment="1" applyProtection="1">
      <alignment horizontal="left" vertical="center" wrapText="1" indent="1"/>
      <protection/>
    </xf>
    <xf numFmtId="0" fontId="17" fillId="38" borderId="17" xfId="34" applyFont="1" applyFill="1" applyBorder="1" applyAlignment="1" applyProtection="1">
      <alignment horizontal="left" vertical="top" wrapText="1"/>
      <protection/>
    </xf>
    <xf numFmtId="0" fontId="17" fillId="38" borderId="18" xfId="34" applyFont="1" applyFill="1" applyBorder="1" applyAlignment="1" applyProtection="1">
      <alignment horizontal="left" vertical="top" wrapText="1"/>
      <protection/>
    </xf>
    <xf numFmtId="0" fontId="17" fillId="38" borderId="19" xfId="34" applyFont="1" applyFill="1" applyBorder="1" applyAlignment="1" applyProtection="1">
      <alignment horizontal="left" vertical="top" wrapText="1"/>
      <protection/>
    </xf>
    <xf numFmtId="0" fontId="42" fillId="35" borderId="20" xfId="0" applyFont="1" applyFill="1" applyBorder="1" applyAlignment="1" applyProtection="1">
      <alignment horizontal="left" vertical="center" wrapText="1"/>
      <protection/>
    </xf>
    <xf numFmtId="0" fontId="11" fillId="35" borderId="21" xfId="0" applyFont="1" applyFill="1" applyBorder="1" applyAlignment="1" applyProtection="1">
      <alignment horizontal="left" vertical="center" wrapText="1"/>
      <protection/>
    </xf>
    <xf numFmtId="0" fontId="42" fillId="35" borderId="17" xfId="0" applyFont="1" applyFill="1" applyBorder="1" applyAlignment="1" applyProtection="1">
      <alignment horizontal="left" vertical="center" wrapText="1"/>
      <protection/>
    </xf>
    <xf numFmtId="0" fontId="0" fillId="35" borderId="19" xfId="0" applyFont="1" applyFill="1" applyBorder="1" applyAlignment="1" applyProtection="1">
      <alignment horizontal="left" vertical="center" wrapText="1"/>
      <protection/>
    </xf>
    <xf numFmtId="0" fontId="0" fillId="37" borderId="20" xfId="0" applyFont="1" applyFill="1" applyBorder="1" applyAlignment="1" applyProtection="1">
      <alignment horizontal="left" vertical="top" wrapText="1"/>
      <protection locked="0"/>
    </xf>
    <xf numFmtId="0" fontId="51" fillId="37" borderId="17" xfId="34" applyFont="1" applyFill="1" applyBorder="1" applyAlignment="1" applyProtection="1">
      <alignment horizontal="left" vertical="top" wrapText="1"/>
      <protection locked="0"/>
    </xf>
    <xf numFmtId="0" fontId="51" fillId="37" borderId="18" xfId="34" applyFont="1" applyFill="1" applyBorder="1" applyAlignment="1" applyProtection="1">
      <alignment horizontal="left" vertical="top" wrapText="1"/>
      <protection locked="0"/>
    </xf>
    <xf numFmtId="0" fontId="51" fillId="37" borderId="12" xfId="34" applyFont="1" applyFill="1" applyBorder="1" applyAlignment="1" applyProtection="1">
      <alignment horizontal="left" vertical="top" wrapText="1"/>
      <protection locked="0"/>
    </xf>
    <xf numFmtId="0" fontId="51" fillId="37" borderId="19" xfId="34" applyFont="1" applyFill="1" applyBorder="1" applyAlignment="1" applyProtection="1">
      <alignment horizontal="left" vertical="top" wrapText="1"/>
      <protection locked="0"/>
    </xf>
    <xf numFmtId="0" fontId="0" fillId="37" borderId="17" xfId="34" applyFont="1" applyFill="1" applyBorder="1" applyAlignment="1" applyProtection="1">
      <alignment horizontal="left" vertical="top" wrapText="1"/>
      <protection locked="0"/>
    </xf>
    <xf numFmtId="0" fontId="0" fillId="37" borderId="18" xfId="34" applyFill="1" applyBorder="1" applyAlignment="1" applyProtection="1">
      <alignment horizontal="left" vertical="top" wrapText="1"/>
      <protection locked="0"/>
    </xf>
    <xf numFmtId="0" fontId="0" fillId="37" borderId="12" xfId="34" applyFill="1" applyBorder="1" applyAlignment="1" applyProtection="1">
      <alignment horizontal="left" vertical="top" wrapText="1"/>
      <protection locked="0"/>
    </xf>
    <xf numFmtId="0" fontId="0" fillId="37" borderId="19" xfId="34" applyFill="1" applyBorder="1" applyAlignment="1" applyProtection="1">
      <alignment horizontal="left" vertical="top" wrapText="1"/>
      <protection locked="0"/>
    </xf>
    <xf numFmtId="0" fontId="0" fillId="37" borderId="102" xfId="34" applyFont="1" applyFill="1" applyBorder="1" applyAlignment="1" applyProtection="1">
      <alignment horizontal="left" vertical="center" wrapText="1"/>
      <protection locked="0"/>
    </xf>
    <xf numFmtId="0" fontId="0" fillId="37" borderId="103" xfId="34" applyFill="1" applyBorder="1" applyAlignment="1" applyProtection="1">
      <alignment horizontal="left"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yperlink 2" xfId="33"/>
    <cellStyle name="Normal 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dxfs count="30">
    <dxf>
      <font>
        <color rgb="FFCCFFCC"/>
      </font>
      <fill>
        <patternFill>
          <bgColor rgb="FFCCFFCC"/>
        </patternFill>
      </fill>
    </dxf>
    <dxf>
      <font>
        <color rgb="FFCCFFCC"/>
      </font>
    </dxf>
    <dxf>
      <font>
        <color rgb="FFCCFFCC"/>
      </font>
      <fill>
        <patternFill>
          <bgColor rgb="FFCCFFCC"/>
        </patternFill>
      </fill>
    </dxf>
    <dxf>
      <font>
        <color rgb="FFCCFFCC"/>
      </font>
      <fill>
        <patternFill>
          <bgColor rgb="FFCCFFCC"/>
        </patternFill>
      </fill>
    </dxf>
    <dxf>
      <font>
        <color rgb="FFCCFFCC"/>
      </font>
      <fill>
        <patternFill>
          <bgColor rgb="FFCCFFCC"/>
        </patternFill>
      </fill>
    </dxf>
    <dxf>
      <font>
        <color rgb="FFCCFFCC"/>
      </font>
      <fill>
        <patternFill>
          <bgColor rgb="FFCCFFCC"/>
        </patternFill>
      </fill>
    </dxf>
    <dxf>
      <font>
        <color rgb="FFCCFFCC"/>
      </font>
    </dxf>
    <dxf>
      <font>
        <color rgb="FFCCFFCC"/>
      </font>
      <fill>
        <patternFill>
          <bgColor rgb="FFCCFFCC"/>
        </patternFill>
      </fill>
    </dxf>
    <dxf>
      <font>
        <color theme="0"/>
      </font>
    </dxf>
    <dxf>
      <font>
        <color theme="0"/>
      </font>
    </dxf>
    <dxf>
      <fill>
        <patternFill patternType="none">
          <bgColor indexed="65"/>
        </patternFill>
      </fill>
      <border>
        <left/>
        <right/>
        <top/>
        <bottom/>
      </border>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ill>
        <patternFill patternType="none">
          <bgColor indexed="65"/>
        </patternFill>
      </fill>
      <border>
        <left/>
        <right/>
        <top/>
        <bottom/>
      </border>
    </dxf>
    <dxf>
      <font>
        <color indexed="9"/>
      </font>
      <fill>
        <patternFill patternType="none">
          <bgColor indexed="65"/>
        </patternFill>
      </fill>
    </dxf>
    <dxf>
      <font>
        <color indexed="9"/>
      </font>
      <fill>
        <patternFill patternType="none">
          <bgColor indexed="65"/>
        </patternFill>
      </fill>
    </dxf>
    <dxf>
      <font>
        <color indexed="22"/>
      </font>
      <fill>
        <patternFill patternType="none">
          <bgColor indexed="65"/>
        </patternFill>
      </fill>
      <border>
        <left/>
        <right/>
        <top/>
        <bottom/>
      </border>
    </dxf>
    <dxf>
      <font>
        <color indexed="27"/>
      </font>
    </dxf>
    <dxf>
      <font>
        <color indexed="9"/>
      </font>
    </dxf>
    <dxf>
      <font>
        <color indexed="55"/>
      </font>
      <fill>
        <patternFill patternType="none">
          <bgColor indexed="65"/>
        </patternFill>
      </fill>
    </dxf>
    <dxf>
      <font>
        <color auto="1"/>
      </font>
      <fill>
        <patternFill>
          <bgColor indexed="42"/>
        </patternFill>
      </fill>
    </dxf>
    <dxf>
      <font>
        <color auto="1"/>
      </font>
      <fill>
        <patternFill>
          <bgColor indexed="42"/>
        </patternFill>
      </fill>
    </dxf>
    <dxf>
      <font>
        <color indexed="9"/>
      </font>
      <fill>
        <patternFill>
          <bgColor indexed="9"/>
        </patternFill>
      </fill>
    </dxf>
    <dxf>
      <font>
        <color indexed="9"/>
      </font>
      <fill>
        <patternFill>
          <bgColor indexed="9"/>
        </patternFill>
      </fill>
    </dxf>
    <dxf>
      <font>
        <color indexed="9"/>
      </font>
    </dxf>
    <dxf>
      <font>
        <color indexed="9"/>
      </font>
      <fill>
        <patternFill>
          <bgColor indexed="9"/>
        </patternFill>
      </fill>
    </dxf>
    <dxf>
      <font>
        <color indexed="9"/>
      </font>
      <fill>
        <patternFill>
          <bgColor indexed="9"/>
        </patternFill>
      </fill>
    </dxf>
    <dxf>
      <font>
        <name val="Cambria"/>
        <color rgb="FFCCFFCC"/>
      </font>
      <fill>
        <patternFill>
          <bgColor rgb="FFCCFFCC"/>
        </patternFill>
      </fill>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42925"/>
        </a:xfrm>
        <a:prstGeom prst="rect">
          <a:avLst/>
        </a:prstGeom>
        <a:noFill/>
        <a:ln w="9525" cmpd="sng">
          <a:noFill/>
        </a:ln>
      </xdr:spPr>
    </xdr:pic>
    <xdr:clientData/>
  </xdr:twoCellAnchor>
  <xdr:twoCellAnchor editAs="oneCell">
    <xdr:from>
      <xdr:col>0</xdr:col>
      <xdr:colOff>57150</xdr:colOff>
      <xdr:row>3</xdr:row>
      <xdr:rowOff>66675</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000125"/>
          <a:ext cx="838200" cy="904875"/>
        </a:xfrm>
        <a:prstGeom prst="rect">
          <a:avLst/>
        </a:prstGeom>
        <a:noFill/>
        <a:ln w="9525" cmpd="sng">
          <a:noFill/>
        </a:ln>
      </xdr:spPr>
    </xdr:pic>
    <xdr:clientData/>
  </xdr:twoCellAnchor>
  <xdr:twoCellAnchor editAs="oneCell">
    <xdr:from>
      <xdr:col>7</xdr:col>
      <xdr:colOff>257175</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6305550"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772525"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6353175" y="1095375"/>
          <a:ext cx="2314575" cy="533400"/>
        </a:xfrm>
        <a:prstGeom prst="rect">
          <a:avLst/>
        </a:prstGeom>
        <a:noFill/>
        <a:ln w="9525" cmpd="sng">
          <a:noFill/>
        </a:ln>
      </xdr:spPr>
    </xdr:pic>
    <xdr:clientData/>
  </xdr:twoCellAnchor>
  <xdr:twoCellAnchor>
    <xdr:from>
      <xdr:col>7</xdr:col>
      <xdr:colOff>1171575</xdr:colOff>
      <xdr:row>21</xdr:row>
      <xdr:rowOff>57150</xdr:rowOff>
    </xdr:from>
    <xdr:to>
      <xdr:col>9</xdr:col>
      <xdr:colOff>571500</xdr:colOff>
      <xdr:row>21</xdr:row>
      <xdr:rowOff>95250</xdr:rowOff>
    </xdr:to>
    <xdr:sp>
      <xdr:nvSpPr>
        <xdr:cNvPr id="9" name="Straight Arrow Connector 9"/>
        <xdr:cNvSpPr>
          <a:spLocks/>
        </xdr:cNvSpPr>
      </xdr:nvSpPr>
      <xdr:spPr>
        <a:xfrm flipV="1">
          <a:off x="7219950" y="6934200"/>
          <a:ext cx="1819275" cy="38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26</xdr:row>
      <xdr:rowOff>0</xdr:rowOff>
    </xdr:from>
    <xdr:to>
      <xdr:col>10</xdr:col>
      <xdr:colOff>0</xdr:colOff>
      <xdr:row>26</xdr:row>
      <xdr:rowOff>0</xdr:rowOff>
    </xdr:to>
    <xdr:sp>
      <xdr:nvSpPr>
        <xdr:cNvPr id="1" name="AutoShape 1"/>
        <xdr:cNvSpPr>
          <a:spLocks/>
        </xdr:cNvSpPr>
      </xdr:nvSpPr>
      <xdr:spPr>
        <a:xfrm>
          <a:off x="8953500" y="113633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26</xdr:row>
      <xdr:rowOff>0</xdr:rowOff>
    </xdr:from>
    <xdr:to>
      <xdr:col>10</xdr:col>
      <xdr:colOff>0</xdr:colOff>
      <xdr:row>26</xdr:row>
      <xdr:rowOff>0</xdr:rowOff>
    </xdr:to>
    <xdr:sp>
      <xdr:nvSpPr>
        <xdr:cNvPr id="2" name="AutoShape 2"/>
        <xdr:cNvSpPr>
          <a:spLocks/>
        </xdr:cNvSpPr>
      </xdr:nvSpPr>
      <xdr:spPr>
        <a:xfrm>
          <a:off x="8953500" y="113633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28</xdr:row>
      <xdr:rowOff>0</xdr:rowOff>
    </xdr:from>
    <xdr:to>
      <xdr:col>10</xdr:col>
      <xdr:colOff>0</xdr:colOff>
      <xdr:row>28</xdr:row>
      <xdr:rowOff>0</xdr:rowOff>
    </xdr:to>
    <xdr:sp>
      <xdr:nvSpPr>
        <xdr:cNvPr id="3" name="AutoShape 3"/>
        <xdr:cNvSpPr>
          <a:spLocks/>
        </xdr:cNvSpPr>
      </xdr:nvSpPr>
      <xdr:spPr>
        <a:xfrm>
          <a:off x="8953500" y="1258252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28</xdr:row>
      <xdr:rowOff>0</xdr:rowOff>
    </xdr:from>
    <xdr:to>
      <xdr:col>10</xdr:col>
      <xdr:colOff>0</xdr:colOff>
      <xdr:row>28</xdr:row>
      <xdr:rowOff>0</xdr:rowOff>
    </xdr:to>
    <xdr:sp>
      <xdr:nvSpPr>
        <xdr:cNvPr id="4" name="AutoShape 4"/>
        <xdr:cNvSpPr>
          <a:spLocks/>
        </xdr:cNvSpPr>
      </xdr:nvSpPr>
      <xdr:spPr>
        <a:xfrm>
          <a:off x="8953500" y="1258252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1</xdr:col>
      <xdr:colOff>676275</xdr:colOff>
      <xdr:row>1</xdr:row>
      <xdr:rowOff>257175</xdr:rowOff>
    </xdr:to>
    <xdr:pic>
      <xdr:nvPicPr>
        <xdr:cNvPr id="5" name="Picture 5" descr="m1kyi4n3[1]"/>
        <xdr:cNvPicPr preferRelativeResize="1">
          <a:picLocks noChangeAspect="1"/>
        </xdr:cNvPicPr>
      </xdr:nvPicPr>
      <xdr:blipFill>
        <a:blip r:embed="rId1"/>
        <a:stretch>
          <a:fillRect/>
        </a:stretch>
      </xdr:blipFill>
      <xdr:spPr>
        <a:xfrm>
          <a:off x="142875" y="0"/>
          <a:ext cx="628650" cy="561975"/>
        </a:xfrm>
        <a:prstGeom prst="rect">
          <a:avLst/>
        </a:prstGeom>
        <a:noFill/>
        <a:ln w="9525" cmpd="sng">
          <a:noFill/>
        </a:ln>
      </xdr:spPr>
    </xdr:pic>
    <xdr:clientData/>
  </xdr:twoCellAnchor>
  <xdr:twoCellAnchor editAs="oneCell">
    <xdr:from>
      <xdr:col>0</xdr:col>
      <xdr:colOff>57150</xdr:colOff>
      <xdr:row>2</xdr:row>
      <xdr:rowOff>66675</xdr:rowOff>
    </xdr:from>
    <xdr:to>
      <xdr:col>2</xdr:col>
      <xdr:colOff>95250</xdr:colOff>
      <xdr:row>3</xdr:row>
      <xdr:rowOff>114300</xdr:rowOff>
    </xdr:to>
    <xdr:pic>
      <xdr:nvPicPr>
        <xdr:cNvPr id="6" name="Picture 6" descr="White logo only"/>
        <xdr:cNvPicPr preferRelativeResize="1">
          <a:picLocks noChangeAspect="1"/>
        </xdr:cNvPicPr>
      </xdr:nvPicPr>
      <xdr:blipFill>
        <a:blip r:embed="rId2"/>
        <a:stretch>
          <a:fillRect/>
        </a:stretch>
      </xdr:blipFill>
      <xdr:spPr>
        <a:xfrm>
          <a:off x="57150" y="676275"/>
          <a:ext cx="847725" cy="904875"/>
        </a:xfrm>
        <a:prstGeom prst="rect">
          <a:avLst/>
        </a:prstGeom>
        <a:noFill/>
        <a:ln w="9525" cmpd="sng">
          <a:noFill/>
        </a:ln>
      </xdr:spPr>
    </xdr:pic>
    <xdr:clientData/>
  </xdr:twoCellAnchor>
  <xdr:twoCellAnchor editAs="oneCell">
    <xdr:from>
      <xdr:col>7</xdr:col>
      <xdr:colOff>257175</xdr:colOff>
      <xdr:row>2</xdr:row>
      <xdr:rowOff>219075</xdr:rowOff>
    </xdr:from>
    <xdr:to>
      <xdr:col>9</xdr:col>
      <xdr:colOff>152400</xdr:colOff>
      <xdr:row>2</xdr:row>
      <xdr:rowOff>752475</xdr:rowOff>
    </xdr:to>
    <xdr:pic>
      <xdr:nvPicPr>
        <xdr:cNvPr id="7" name="Picture 7" descr="FMHS_logo_blackH"/>
        <xdr:cNvPicPr preferRelativeResize="1">
          <a:picLocks noChangeAspect="1"/>
        </xdr:cNvPicPr>
      </xdr:nvPicPr>
      <xdr:blipFill>
        <a:blip r:embed="rId3"/>
        <a:stretch>
          <a:fillRect/>
        </a:stretch>
      </xdr:blipFill>
      <xdr:spPr>
        <a:xfrm>
          <a:off x="6162675" y="828675"/>
          <a:ext cx="2314575" cy="533400"/>
        </a:xfrm>
        <a:prstGeom prst="rect">
          <a:avLst/>
        </a:prstGeom>
        <a:noFill/>
        <a:ln w="9525" cmpd="sng">
          <a:noFill/>
        </a:ln>
      </xdr:spPr>
    </xdr:pic>
    <xdr:clientData/>
  </xdr:twoCellAnchor>
  <xdr:twoCellAnchor>
    <xdr:from>
      <xdr:col>9</xdr:col>
      <xdr:colOff>285750</xdr:colOff>
      <xdr:row>0</xdr:row>
      <xdr:rowOff>28575</xdr:rowOff>
    </xdr:from>
    <xdr:to>
      <xdr:col>9</xdr:col>
      <xdr:colOff>504825</xdr:colOff>
      <xdr:row>1</xdr:row>
      <xdr:rowOff>295275</xdr:rowOff>
    </xdr:to>
    <xdr:grpSp>
      <xdr:nvGrpSpPr>
        <xdr:cNvPr id="8" name="Group 8"/>
        <xdr:cNvGrpSpPr>
          <a:grpSpLocks/>
        </xdr:cNvGrpSpPr>
      </xdr:nvGrpSpPr>
      <xdr:grpSpPr>
        <a:xfrm>
          <a:off x="8610600" y="28575"/>
          <a:ext cx="209550" cy="571500"/>
          <a:chOff x="915" y="1"/>
          <a:chExt cx="23" cy="59"/>
        </a:xfrm>
        <a:solidFill>
          <a:srgbClr val="FFFFFF"/>
        </a:solidFill>
      </xdr:grpSpPr>
      <xdr:sp>
        <xdr:nvSpPr>
          <xdr:cNvPr id="9" name="Rectangle 9"/>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11"/>
          <xdr:cNvSpPr>
            <a:spLocks/>
          </xdr:cNvSpPr>
        </xdr:nvSpPr>
        <xdr:spPr>
          <a:xfrm>
            <a:off x="915" y="24"/>
            <a:ext cx="22" cy="2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5</xdr:col>
      <xdr:colOff>838200</xdr:colOff>
      <xdr:row>1</xdr:row>
      <xdr:rowOff>180975</xdr:rowOff>
    </xdr:from>
    <xdr:ext cx="76200" cy="200025"/>
    <xdr:sp fLocksText="0">
      <xdr:nvSpPr>
        <xdr:cNvPr id="12" name="Text Box 519"/>
        <xdr:cNvSpPr txBox="1">
          <a:spLocks noChangeArrowheads="1"/>
        </xdr:cNvSpPr>
      </xdr:nvSpPr>
      <xdr:spPr>
        <a:xfrm>
          <a:off x="4619625" y="485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28575</xdr:rowOff>
    </xdr:from>
    <xdr:to>
      <xdr:col>15</xdr:col>
      <xdr:colOff>0</xdr:colOff>
      <xdr:row>31</xdr:row>
      <xdr:rowOff>228600</xdr:rowOff>
    </xdr:to>
    <xdr:sp>
      <xdr:nvSpPr>
        <xdr:cNvPr id="1" name="Oval 5"/>
        <xdr:cNvSpPr>
          <a:spLocks/>
        </xdr:cNvSpPr>
      </xdr:nvSpPr>
      <xdr:spPr>
        <a:xfrm>
          <a:off x="4191000" y="5362575"/>
          <a:ext cx="1238250" cy="1228725"/>
        </a:xfrm>
        <a:prstGeom prst="ellips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66675</xdr:colOff>
      <xdr:row>0</xdr:row>
      <xdr:rowOff>47625</xdr:rowOff>
    </xdr:from>
    <xdr:to>
      <xdr:col>24</xdr:col>
      <xdr:colOff>276225</xdr:colOff>
      <xdr:row>2</xdr:row>
      <xdr:rowOff>142875</xdr:rowOff>
    </xdr:to>
    <xdr:grpSp>
      <xdr:nvGrpSpPr>
        <xdr:cNvPr id="2" name="Group 7"/>
        <xdr:cNvGrpSpPr>
          <a:grpSpLocks/>
        </xdr:cNvGrpSpPr>
      </xdr:nvGrpSpPr>
      <xdr:grpSpPr>
        <a:xfrm>
          <a:off x="9134475" y="47625"/>
          <a:ext cx="209550" cy="571500"/>
          <a:chOff x="915" y="1"/>
          <a:chExt cx="23" cy="59"/>
        </a:xfrm>
        <a:solidFill>
          <a:srgbClr val="FFFFFF"/>
        </a:solidFill>
      </xdr:grpSpPr>
      <xdr:sp>
        <xdr:nvSpPr>
          <xdr:cNvPr id="3" name="Rectangle 8"/>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9"/>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10"/>
          <xdr:cNvSpPr>
            <a:spLocks/>
          </xdr:cNvSpPr>
        </xdr:nvSpPr>
        <xdr:spPr>
          <a:xfrm>
            <a:off x="915" y="24"/>
            <a:ext cx="22" cy="2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28575</xdr:colOff>
      <xdr:row>4</xdr:row>
      <xdr:rowOff>66675</xdr:rowOff>
    </xdr:from>
    <xdr:to>
      <xdr:col>15</xdr:col>
      <xdr:colOff>200025</xdr:colOff>
      <xdr:row>16</xdr:row>
      <xdr:rowOff>152400</xdr:rowOff>
    </xdr:to>
    <xdr:sp>
      <xdr:nvSpPr>
        <xdr:cNvPr id="6" name="AutoShape 16"/>
        <xdr:cNvSpPr>
          <a:spLocks/>
        </xdr:cNvSpPr>
      </xdr:nvSpPr>
      <xdr:spPr>
        <a:xfrm rot="10800000">
          <a:off x="4010025" y="1123950"/>
          <a:ext cx="1619250" cy="2105025"/>
        </a:xfrm>
        <a:prstGeom prst="triangl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5</xdr:row>
      <xdr:rowOff>104775</xdr:rowOff>
    </xdr:from>
    <xdr:to>
      <xdr:col>15</xdr:col>
      <xdr:colOff>57150</xdr:colOff>
      <xdr:row>16</xdr:row>
      <xdr:rowOff>142875</xdr:rowOff>
    </xdr:to>
    <xdr:sp>
      <xdr:nvSpPr>
        <xdr:cNvPr id="7" name="AutoShape 17"/>
        <xdr:cNvSpPr>
          <a:spLocks/>
        </xdr:cNvSpPr>
      </xdr:nvSpPr>
      <xdr:spPr>
        <a:xfrm rot="10800000">
          <a:off x="4162425" y="1400175"/>
          <a:ext cx="1323975" cy="1819275"/>
        </a:xfrm>
        <a:prstGeom prst="triangl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27</xdr:row>
      <xdr:rowOff>104775</xdr:rowOff>
    </xdr:from>
    <xdr:to>
      <xdr:col>14</xdr:col>
      <xdr:colOff>0</xdr:colOff>
      <xdr:row>30</xdr:row>
      <xdr:rowOff>266700</xdr:rowOff>
    </xdr:to>
    <xdr:sp>
      <xdr:nvSpPr>
        <xdr:cNvPr id="8" name="Oval 4"/>
        <xdr:cNvSpPr>
          <a:spLocks/>
        </xdr:cNvSpPr>
      </xdr:nvSpPr>
      <xdr:spPr>
        <a:xfrm>
          <a:off x="4429125" y="5619750"/>
          <a:ext cx="771525" cy="733425"/>
        </a:xfrm>
        <a:prstGeom prst="ellips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29</xdr:row>
      <xdr:rowOff>104775</xdr:rowOff>
    </xdr:from>
    <xdr:to>
      <xdr:col>12</xdr:col>
      <xdr:colOff>0</xdr:colOff>
      <xdr:row>29</xdr:row>
      <xdr:rowOff>104775</xdr:rowOff>
    </xdr:to>
    <xdr:sp>
      <xdr:nvSpPr>
        <xdr:cNvPr id="9" name="Straight Arrow Connector 17"/>
        <xdr:cNvSpPr>
          <a:spLocks/>
        </xdr:cNvSpPr>
      </xdr:nvSpPr>
      <xdr:spPr>
        <a:xfrm>
          <a:off x="3848100" y="5981700"/>
          <a:ext cx="571500" cy="0"/>
        </a:xfrm>
        <a:prstGeom prst="straightConnector1">
          <a:avLst/>
        </a:prstGeom>
        <a:noFill/>
        <a:ln w="19050"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114300</xdr:colOff>
      <xdr:row>41</xdr:row>
      <xdr:rowOff>0</xdr:rowOff>
    </xdr:from>
    <xdr:to>
      <xdr:col>14</xdr:col>
      <xdr:colOff>133350</xdr:colOff>
      <xdr:row>44</xdr:row>
      <xdr:rowOff>28575</xdr:rowOff>
    </xdr:to>
    <xdr:sp>
      <xdr:nvSpPr>
        <xdr:cNvPr id="10" name="Rectangle 20"/>
        <xdr:cNvSpPr>
          <a:spLocks/>
        </xdr:cNvSpPr>
      </xdr:nvSpPr>
      <xdr:spPr>
        <a:xfrm>
          <a:off x="4305300" y="8343900"/>
          <a:ext cx="1028700" cy="542925"/>
        </a:xfrm>
        <a:prstGeom prst="rect">
          <a:avLst/>
        </a:prstGeom>
        <a:noFill/>
        <a:ln w="19050" cmpd="sng">
          <a:solidFill>
            <a:srgbClr val="000000"/>
          </a:solidFill>
          <a:prstDash val="sysDash"/>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19</xdr:row>
      <xdr:rowOff>38100</xdr:rowOff>
    </xdr:from>
    <xdr:to>
      <xdr:col>4</xdr:col>
      <xdr:colOff>0</xdr:colOff>
      <xdr:row>20</xdr:row>
      <xdr:rowOff>47625</xdr:rowOff>
    </xdr:to>
    <xdr:sp>
      <xdr:nvSpPr>
        <xdr:cNvPr id="11" name="Straight Connector 19"/>
        <xdr:cNvSpPr>
          <a:spLocks/>
        </xdr:cNvSpPr>
      </xdr:nvSpPr>
      <xdr:spPr>
        <a:xfrm rot="5400000">
          <a:off x="2314575" y="4143375"/>
          <a:ext cx="0" cy="3619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904875</xdr:colOff>
      <xdr:row>23</xdr:row>
      <xdr:rowOff>0</xdr:rowOff>
    </xdr:from>
    <xdr:to>
      <xdr:col>2</xdr:col>
      <xdr:colOff>0</xdr:colOff>
      <xdr:row>23</xdr:row>
      <xdr:rowOff>0</xdr:rowOff>
    </xdr:to>
    <xdr:sp>
      <xdr:nvSpPr>
        <xdr:cNvPr id="12" name="Straight Connector 23"/>
        <xdr:cNvSpPr>
          <a:spLocks/>
        </xdr:cNvSpPr>
      </xdr:nvSpPr>
      <xdr:spPr>
        <a:xfrm>
          <a:off x="1238250" y="4895850"/>
          <a:ext cx="5143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904875</xdr:colOff>
      <xdr:row>26</xdr:row>
      <xdr:rowOff>0</xdr:rowOff>
    </xdr:from>
    <xdr:to>
      <xdr:col>2</xdr:col>
      <xdr:colOff>0</xdr:colOff>
      <xdr:row>26</xdr:row>
      <xdr:rowOff>0</xdr:rowOff>
    </xdr:to>
    <xdr:sp>
      <xdr:nvSpPr>
        <xdr:cNvPr id="13" name="Straight Connector 24"/>
        <xdr:cNvSpPr>
          <a:spLocks/>
        </xdr:cNvSpPr>
      </xdr:nvSpPr>
      <xdr:spPr>
        <a:xfrm>
          <a:off x="1238250" y="5334000"/>
          <a:ext cx="5143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904875</xdr:colOff>
      <xdr:row>20</xdr:row>
      <xdr:rowOff>0</xdr:rowOff>
    </xdr:from>
    <xdr:to>
      <xdr:col>2</xdr:col>
      <xdr:colOff>0</xdr:colOff>
      <xdr:row>20</xdr:row>
      <xdr:rowOff>0</xdr:rowOff>
    </xdr:to>
    <xdr:sp>
      <xdr:nvSpPr>
        <xdr:cNvPr id="14" name="Straight Connector 25"/>
        <xdr:cNvSpPr>
          <a:spLocks/>
        </xdr:cNvSpPr>
      </xdr:nvSpPr>
      <xdr:spPr>
        <a:xfrm>
          <a:off x="1238250" y="4457700"/>
          <a:ext cx="5143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19</xdr:row>
      <xdr:rowOff>47625</xdr:rowOff>
    </xdr:from>
    <xdr:to>
      <xdr:col>2</xdr:col>
      <xdr:colOff>0</xdr:colOff>
      <xdr:row>20</xdr:row>
      <xdr:rowOff>66675</xdr:rowOff>
    </xdr:to>
    <xdr:sp>
      <xdr:nvSpPr>
        <xdr:cNvPr id="15" name="Straight Connector 26"/>
        <xdr:cNvSpPr>
          <a:spLocks/>
        </xdr:cNvSpPr>
      </xdr:nvSpPr>
      <xdr:spPr>
        <a:xfrm rot="5400000">
          <a:off x="1752600" y="4152900"/>
          <a:ext cx="0" cy="3714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19</xdr:row>
      <xdr:rowOff>38100</xdr:rowOff>
    </xdr:from>
    <xdr:to>
      <xdr:col>6</xdr:col>
      <xdr:colOff>0</xdr:colOff>
      <xdr:row>20</xdr:row>
      <xdr:rowOff>47625</xdr:rowOff>
    </xdr:to>
    <xdr:sp>
      <xdr:nvSpPr>
        <xdr:cNvPr id="16" name="Straight Connector 27"/>
        <xdr:cNvSpPr>
          <a:spLocks/>
        </xdr:cNvSpPr>
      </xdr:nvSpPr>
      <xdr:spPr>
        <a:xfrm rot="5400000">
          <a:off x="2876550" y="4143375"/>
          <a:ext cx="0" cy="3619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27</xdr:row>
      <xdr:rowOff>123825</xdr:rowOff>
    </xdr:from>
    <xdr:to>
      <xdr:col>7</xdr:col>
      <xdr:colOff>381000</xdr:colOff>
      <xdr:row>31</xdr:row>
      <xdr:rowOff>38100</xdr:rowOff>
    </xdr:to>
    <xdr:grpSp>
      <xdr:nvGrpSpPr>
        <xdr:cNvPr id="17" name="Group 266"/>
        <xdr:cNvGrpSpPr>
          <a:grpSpLocks/>
        </xdr:cNvGrpSpPr>
      </xdr:nvGrpSpPr>
      <xdr:grpSpPr>
        <a:xfrm>
          <a:off x="2895600" y="5638800"/>
          <a:ext cx="752475" cy="762000"/>
          <a:chOff x="148" y="410"/>
          <a:chExt cx="67" cy="58"/>
        </a:xfrm>
        <a:solidFill>
          <a:srgbClr val="FFFFFF"/>
        </a:solidFill>
      </xdr:grpSpPr>
      <xdr:sp>
        <xdr:nvSpPr>
          <xdr:cNvPr id="18" name="Oval 264"/>
          <xdr:cNvSpPr>
            <a:spLocks/>
          </xdr:cNvSpPr>
        </xdr:nvSpPr>
        <xdr:spPr>
          <a:xfrm>
            <a:off x="148" y="410"/>
            <a:ext cx="67" cy="58"/>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265"/>
          <xdr:cNvSpPr>
            <a:spLocks/>
          </xdr:cNvSpPr>
        </xdr:nvSpPr>
        <xdr:spPr>
          <a:xfrm>
            <a:off x="181" y="410"/>
            <a:ext cx="0" cy="5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104775</xdr:colOff>
      <xdr:row>38</xdr:row>
      <xdr:rowOff>38100</xdr:rowOff>
    </xdr:from>
    <xdr:to>
      <xdr:col>14</xdr:col>
      <xdr:colOff>123825</xdr:colOff>
      <xdr:row>41</xdr:row>
      <xdr:rowOff>0</xdr:rowOff>
    </xdr:to>
    <xdr:sp>
      <xdr:nvSpPr>
        <xdr:cNvPr id="20" name="Rectangle 267"/>
        <xdr:cNvSpPr>
          <a:spLocks/>
        </xdr:cNvSpPr>
      </xdr:nvSpPr>
      <xdr:spPr>
        <a:xfrm>
          <a:off x="4295775" y="7867650"/>
          <a:ext cx="1028700" cy="476250"/>
        </a:xfrm>
        <a:prstGeom prst="rect">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32</xdr:row>
      <xdr:rowOff>0</xdr:rowOff>
    </xdr:from>
    <xdr:to>
      <xdr:col>4</xdr:col>
      <xdr:colOff>0</xdr:colOff>
      <xdr:row>32</xdr:row>
      <xdr:rowOff>0</xdr:rowOff>
    </xdr:to>
    <xdr:sp>
      <xdr:nvSpPr>
        <xdr:cNvPr id="1" name="AutoShape 1"/>
        <xdr:cNvSpPr>
          <a:spLocks/>
        </xdr:cNvSpPr>
      </xdr:nvSpPr>
      <xdr:spPr>
        <a:xfrm>
          <a:off x="7677150" y="821055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xdr:row>
      <xdr:rowOff>0</xdr:rowOff>
    </xdr:from>
    <xdr:to>
      <xdr:col>4</xdr:col>
      <xdr:colOff>0</xdr:colOff>
      <xdr:row>32</xdr:row>
      <xdr:rowOff>0</xdr:rowOff>
    </xdr:to>
    <xdr:sp>
      <xdr:nvSpPr>
        <xdr:cNvPr id="2" name="AutoShape 2"/>
        <xdr:cNvSpPr>
          <a:spLocks/>
        </xdr:cNvSpPr>
      </xdr:nvSpPr>
      <xdr:spPr>
        <a:xfrm>
          <a:off x="7677150" y="821055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4114800</xdr:colOff>
      <xdr:row>0</xdr:row>
      <xdr:rowOff>66675</xdr:rowOff>
    </xdr:from>
    <xdr:to>
      <xdr:col>3</xdr:col>
      <xdr:colOff>4305300</xdr:colOff>
      <xdr:row>2</xdr:row>
      <xdr:rowOff>142875</xdr:rowOff>
    </xdr:to>
    <xdr:grpSp>
      <xdr:nvGrpSpPr>
        <xdr:cNvPr id="3" name="Group 4"/>
        <xdr:cNvGrpSpPr>
          <a:grpSpLocks/>
        </xdr:cNvGrpSpPr>
      </xdr:nvGrpSpPr>
      <xdr:grpSpPr>
        <a:xfrm>
          <a:off x="7267575" y="66675"/>
          <a:ext cx="190500" cy="504825"/>
          <a:chOff x="915" y="1"/>
          <a:chExt cx="23" cy="59"/>
        </a:xfrm>
        <a:solidFill>
          <a:srgbClr val="FFFFFF"/>
        </a:solidFill>
      </xdr:grpSpPr>
      <xdr:sp>
        <xdr:nvSpPr>
          <xdr:cNvPr id="4" name="Rectangle 5"/>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6"/>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7"/>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4114800</xdr:colOff>
      <xdr:row>0</xdr:row>
      <xdr:rowOff>66675</xdr:rowOff>
    </xdr:from>
    <xdr:to>
      <xdr:col>3</xdr:col>
      <xdr:colOff>4305300</xdr:colOff>
      <xdr:row>2</xdr:row>
      <xdr:rowOff>142875</xdr:rowOff>
    </xdr:to>
    <xdr:grpSp>
      <xdr:nvGrpSpPr>
        <xdr:cNvPr id="7" name="Group 50"/>
        <xdr:cNvGrpSpPr>
          <a:grpSpLocks/>
        </xdr:cNvGrpSpPr>
      </xdr:nvGrpSpPr>
      <xdr:grpSpPr>
        <a:xfrm>
          <a:off x="7267575" y="66675"/>
          <a:ext cx="180975" cy="504825"/>
          <a:chOff x="915" y="1"/>
          <a:chExt cx="23" cy="59"/>
        </a:xfrm>
        <a:solidFill>
          <a:srgbClr val="FFFFFF"/>
        </a:solidFill>
      </xdr:grpSpPr>
      <xdr:sp>
        <xdr:nvSpPr>
          <xdr:cNvPr id="8" name="Rectangle 51"/>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53"/>
          <xdr:cNvSpPr>
            <a:spLocks/>
          </xdr:cNvSpPr>
        </xdr:nvSpPr>
        <xdr:spPr>
          <a:xfrm>
            <a:off x="915" y="24"/>
            <a:ext cx="22" cy="17"/>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4114800</xdr:colOff>
      <xdr:row>0</xdr:row>
      <xdr:rowOff>66675</xdr:rowOff>
    </xdr:from>
    <xdr:to>
      <xdr:col>3</xdr:col>
      <xdr:colOff>4305300</xdr:colOff>
      <xdr:row>2</xdr:row>
      <xdr:rowOff>142875</xdr:rowOff>
    </xdr:to>
    <xdr:grpSp>
      <xdr:nvGrpSpPr>
        <xdr:cNvPr id="11" name="Group 50"/>
        <xdr:cNvGrpSpPr>
          <a:grpSpLocks/>
        </xdr:cNvGrpSpPr>
      </xdr:nvGrpSpPr>
      <xdr:grpSpPr>
        <a:xfrm>
          <a:off x="7267575" y="66675"/>
          <a:ext cx="180975" cy="504825"/>
          <a:chOff x="915" y="1"/>
          <a:chExt cx="23" cy="59"/>
        </a:xfrm>
        <a:solidFill>
          <a:srgbClr val="FFFFFF"/>
        </a:solidFill>
      </xdr:grpSpPr>
      <xdr:sp>
        <xdr:nvSpPr>
          <xdr:cNvPr id="12" name="Rectangle 51"/>
          <xdr:cNvSpPr>
            <a:spLocks/>
          </xdr:cNvSpPr>
        </xdr:nvSpPr>
        <xdr:spPr>
          <a:xfrm>
            <a:off x="918" y="45"/>
            <a:ext cx="16"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Oval 53"/>
          <xdr:cNvSpPr>
            <a:spLocks/>
          </xdr:cNvSpPr>
        </xdr:nvSpPr>
        <xdr:spPr>
          <a:xfrm>
            <a:off x="915" y="24"/>
            <a:ext cx="22" cy="17"/>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4133850</xdr:colOff>
      <xdr:row>0</xdr:row>
      <xdr:rowOff>66675</xdr:rowOff>
    </xdr:from>
    <xdr:to>
      <xdr:col>3</xdr:col>
      <xdr:colOff>4305300</xdr:colOff>
      <xdr:row>2</xdr:row>
      <xdr:rowOff>142875</xdr:rowOff>
    </xdr:to>
    <xdr:grpSp>
      <xdr:nvGrpSpPr>
        <xdr:cNvPr id="15" name="Group 50"/>
        <xdr:cNvGrpSpPr>
          <a:grpSpLocks/>
        </xdr:cNvGrpSpPr>
      </xdr:nvGrpSpPr>
      <xdr:grpSpPr>
        <a:xfrm>
          <a:off x="7286625" y="66675"/>
          <a:ext cx="180975" cy="504825"/>
          <a:chOff x="915" y="1"/>
          <a:chExt cx="23" cy="59"/>
        </a:xfrm>
        <a:solidFill>
          <a:srgbClr val="FFFFFF"/>
        </a:solidFill>
      </xdr:grpSpPr>
      <xdr:sp>
        <xdr:nvSpPr>
          <xdr:cNvPr id="16" name="Rectangle 51"/>
          <xdr:cNvSpPr>
            <a:spLocks/>
          </xdr:cNvSpPr>
        </xdr:nvSpPr>
        <xdr:spPr>
          <a:xfrm>
            <a:off x="918" y="45"/>
            <a:ext cx="18"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53"/>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AutoShape 1"/>
        <xdr:cNvSpPr>
          <a:spLocks/>
        </xdr:cNvSpPr>
      </xdr:nvSpPr>
      <xdr:spPr>
        <a:xfrm>
          <a:off x="7581900" y="106680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2" name="AutoShape 2"/>
        <xdr:cNvSpPr>
          <a:spLocks/>
        </xdr:cNvSpPr>
      </xdr:nvSpPr>
      <xdr:spPr>
        <a:xfrm>
          <a:off x="7581900" y="106680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3" name="AutoShape 3"/>
        <xdr:cNvSpPr>
          <a:spLocks/>
        </xdr:cNvSpPr>
      </xdr:nvSpPr>
      <xdr:spPr>
        <a:xfrm>
          <a:off x="7581900" y="106680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4" name="AutoShape 4"/>
        <xdr:cNvSpPr>
          <a:spLocks/>
        </xdr:cNvSpPr>
      </xdr:nvSpPr>
      <xdr:spPr>
        <a:xfrm>
          <a:off x="7581900" y="106680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1323975</xdr:colOff>
      <xdr:row>2</xdr:row>
      <xdr:rowOff>161925</xdr:rowOff>
    </xdr:from>
    <xdr:to>
      <xdr:col>4</xdr:col>
      <xdr:colOff>114300</xdr:colOff>
      <xdr:row>4</xdr:row>
      <xdr:rowOff>190500</xdr:rowOff>
    </xdr:to>
    <xdr:grpSp>
      <xdr:nvGrpSpPr>
        <xdr:cNvPr id="5" name="Group 5"/>
        <xdr:cNvGrpSpPr>
          <a:grpSpLocks/>
        </xdr:cNvGrpSpPr>
      </xdr:nvGrpSpPr>
      <xdr:grpSpPr>
        <a:xfrm>
          <a:off x="3409950" y="828675"/>
          <a:ext cx="2200275" cy="952500"/>
          <a:chOff x="358" y="87"/>
          <a:chExt cx="231" cy="100"/>
        </a:xfrm>
        <a:solidFill>
          <a:srgbClr val="FFFFFF"/>
        </a:solidFill>
      </xdr:grpSpPr>
      <xdr:sp>
        <xdr:nvSpPr>
          <xdr:cNvPr id="6" name="Line 6"/>
          <xdr:cNvSpPr>
            <a:spLocks/>
          </xdr:cNvSpPr>
        </xdr:nvSpPr>
        <xdr:spPr>
          <a:xfrm>
            <a:off x="358" y="87"/>
            <a:ext cx="231" cy="10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flipV="1">
            <a:off x="360" y="89"/>
            <a:ext cx="226" cy="94"/>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1771650</xdr:colOff>
      <xdr:row>0</xdr:row>
      <xdr:rowOff>66675</xdr:rowOff>
    </xdr:from>
    <xdr:to>
      <xdr:col>4</xdr:col>
      <xdr:colOff>2000250</xdr:colOff>
      <xdr:row>1</xdr:row>
      <xdr:rowOff>276225</xdr:rowOff>
    </xdr:to>
    <xdr:grpSp>
      <xdr:nvGrpSpPr>
        <xdr:cNvPr id="8" name="Group 8"/>
        <xdr:cNvGrpSpPr>
          <a:grpSpLocks/>
        </xdr:cNvGrpSpPr>
      </xdr:nvGrpSpPr>
      <xdr:grpSpPr>
        <a:xfrm>
          <a:off x="7267575" y="66675"/>
          <a:ext cx="219075" cy="542925"/>
          <a:chOff x="915" y="1"/>
          <a:chExt cx="23" cy="59"/>
        </a:xfrm>
        <a:solidFill>
          <a:srgbClr val="FFFFFF"/>
        </a:solidFill>
      </xdr:grpSpPr>
      <xdr:sp>
        <xdr:nvSpPr>
          <xdr:cNvPr id="9" name="Rectangle 9"/>
          <xdr:cNvSpPr>
            <a:spLocks/>
          </xdr:cNvSpPr>
        </xdr:nvSpPr>
        <xdr:spPr>
          <a:xfrm>
            <a:off x="918" y="46"/>
            <a:ext cx="17" cy="14"/>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Oval 11"/>
          <xdr:cNvSpPr>
            <a:spLocks/>
          </xdr:cNvSpPr>
        </xdr:nvSpPr>
        <xdr:spPr>
          <a:xfrm>
            <a:off x="915" y="24"/>
            <a:ext cx="22" cy="2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42925"/>
        </a:xfrm>
        <a:prstGeom prst="rect">
          <a:avLst/>
        </a:prstGeom>
        <a:noFill/>
        <a:ln w="9525" cmpd="sng">
          <a:noFill/>
        </a:ln>
      </xdr:spPr>
    </xdr:pic>
    <xdr:clientData/>
  </xdr:twoCellAnchor>
  <xdr:twoCellAnchor editAs="oneCell">
    <xdr:from>
      <xdr:col>0</xdr:col>
      <xdr:colOff>57150</xdr:colOff>
      <xdr:row>3</xdr:row>
      <xdr:rowOff>66675</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000125"/>
          <a:ext cx="838200" cy="904875"/>
        </a:xfrm>
        <a:prstGeom prst="rect">
          <a:avLst/>
        </a:prstGeom>
        <a:noFill/>
        <a:ln w="9525" cmpd="sng">
          <a:noFill/>
        </a:ln>
      </xdr:spPr>
    </xdr:pic>
    <xdr:clientData/>
  </xdr:twoCellAnchor>
  <xdr:twoCellAnchor editAs="oneCell">
    <xdr:from>
      <xdr:col>7</xdr:col>
      <xdr:colOff>257175</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5905500"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372475"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5953125" y="1095375"/>
          <a:ext cx="23145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wel014\Local%20Settings\Temporary%20Internet%20Files\OLK1E1\GATECCApr26%20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Intervention%20studies%20CAT%20assess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Diagnostic%20test%20accuracy%20studies%20CAT%20assess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Diagnostic%20test%20accuracy%20studies%20C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rjac006\Documents\Microsoft%20User%20Data\Saved%20Attachments\Prognosis%20or%20Risk%20factor%20studies%20CAT%20asses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 val="Page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22">
          <cell r="K22">
            <v>0</v>
          </cell>
        </row>
        <row r="28">
          <cell r="K28">
            <v>0</v>
          </cell>
        </row>
        <row r="53">
          <cell r="K53">
            <v>0</v>
          </cell>
        </row>
        <row r="61">
          <cell r="H61">
            <v>0.9239358828997852</v>
          </cell>
          <cell r="K61">
            <v>0.9239358828997852</v>
          </cell>
          <cell r="N61">
            <v>0</v>
          </cell>
        </row>
        <row r="62">
          <cell r="H62" t="e">
            <v>#DIV/0!</v>
          </cell>
          <cell r="K62" t="e">
            <v>#DIV/0!</v>
          </cell>
        </row>
        <row r="63">
          <cell r="O63">
            <v>0</v>
          </cell>
          <cell r="Q63">
            <v>0</v>
          </cell>
        </row>
        <row r="64">
          <cell r="N64">
            <v>0</v>
          </cell>
        </row>
        <row r="65">
          <cell r="H65" t="e">
            <v>#DIV/0!</v>
          </cell>
          <cell r="K65" t="e">
            <v>#DIV/0!</v>
          </cell>
        </row>
        <row r="66">
          <cell r="O66">
            <v>0</v>
          </cell>
          <cell r="Q6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29">
          <cell r="J29">
            <v>0</v>
          </cell>
        </row>
        <row r="40">
          <cell r="K40">
            <v>0</v>
          </cell>
        </row>
        <row r="43">
          <cell r="K43">
            <v>0</v>
          </cell>
        </row>
        <row r="49">
          <cell r="G49">
            <v>95</v>
          </cell>
        </row>
        <row r="51">
          <cell r="B51">
            <v>0.05</v>
          </cell>
          <cell r="D51">
            <v>1.959963984540054</v>
          </cell>
        </row>
        <row r="53">
          <cell r="F53">
            <v>1E-05</v>
          </cell>
          <cell r="G53">
            <v>1E-05</v>
          </cell>
          <cell r="I53" t="e">
            <v>#DIV/0!</v>
          </cell>
          <cell r="J53">
            <v>0</v>
          </cell>
          <cell r="L53" t="b">
            <v>0</v>
          </cell>
          <cell r="M53">
            <v>0</v>
          </cell>
          <cell r="N53">
            <v>0</v>
          </cell>
          <cell r="O53">
            <v>0</v>
          </cell>
          <cell r="S53">
            <v>0</v>
          </cell>
        </row>
        <row r="56">
          <cell r="F56" t="e">
            <v>#DIV/0!</v>
          </cell>
          <cell r="G56">
            <v>0</v>
          </cell>
          <cell r="I56">
            <v>1E-05</v>
          </cell>
          <cell r="J56">
            <v>1E-05</v>
          </cell>
          <cell r="L56" t="e">
            <v>#DIV/0!</v>
          </cell>
          <cell r="M56">
            <v>0</v>
          </cell>
          <cell r="N56">
            <v>0</v>
          </cell>
          <cell r="P56">
            <v>0</v>
          </cell>
          <cell r="R56">
            <v>0</v>
          </cell>
        </row>
        <row r="59">
          <cell r="F59">
            <v>0</v>
          </cell>
          <cell r="I5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64">
          <cell r="O64">
            <v>0</v>
          </cell>
          <cell r="Q64">
            <v>0</v>
          </cell>
        </row>
        <row r="67">
          <cell r="O67">
            <v>0</v>
          </cell>
          <cell r="Q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J24"/>
  <sheetViews>
    <sheetView zoomScalePageLayoutView="0" workbookViewId="0" topLeftCell="A5">
      <selection activeCell="A20" sqref="A20:J20"/>
    </sheetView>
  </sheetViews>
  <sheetFormatPr defaultColWidth="9.140625" defaultRowHeight="12.75"/>
  <cols>
    <col min="1" max="1" width="1.7109375" style="236" customWidth="1"/>
    <col min="2" max="2" width="12.28125" style="236" customWidth="1"/>
    <col min="3" max="3" width="9.7109375" style="236" customWidth="1"/>
    <col min="4" max="4" width="29.7109375" style="236" customWidth="1"/>
    <col min="5" max="5" width="5.421875" style="236" customWidth="1"/>
    <col min="6" max="6" width="26.421875" style="236" customWidth="1"/>
    <col min="7" max="7" width="5.421875" style="236" customWidth="1"/>
    <col min="8" max="8" width="20.8515625" style="236" customWidth="1"/>
    <col min="9" max="9" width="15.421875" style="236" customWidth="1"/>
    <col min="10" max="10" width="9.421875" style="236" customWidth="1"/>
    <col min="11" max="16384" width="9.140625" style="236" customWidth="1"/>
  </cols>
  <sheetData>
    <row r="1" spans="1:10" ht="27" customHeight="1">
      <c r="A1" s="235"/>
      <c r="B1" s="392" t="s">
        <v>39</v>
      </c>
      <c r="C1" s="393"/>
      <c r="D1" s="393"/>
      <c r="E1" s="393"/>
      <c r="F1" s="393"/>
      <c r="G1" s="393"/>
      <c r="H1" s="393"/>
      <c r="I1" s="393"/>
      <c r="J1" s="394"/>
    </row>
    <row r="2" spans="1:10" ht="27" customHeight="1">
      <c r="A2" s="237"/>
      <c r="B2" s="238"/>
      <c r="C2" s="239"/>
      <c r="D2" s="239"/>
      <c r="E2" s="239"/>
      <c r="F2" s="240" t="s">
        <v>58</v>
      </c>
      <c r="G2" s="239"/>
      <c r="H2" s="239"/>
      <c r="I2" s="239"/>
      <c r="J2" s="241"/>
    </row>
    <row r="3" spans="1:10" ht="19.5" customHeight="1">
      <c r="A3" s="242"/>
      <c r="B3" s="243"/>
      <c r="C3" s="243"/>
      <c r="D3" s="243"/>
      <c r="E3" s="243"/>
      <c r="F3" s="244" t="s">
        <v>40</v>
      </c>
      <c r="G3" s="243"/>
      <c r="H3" s="243"/>
      <c r="I3" s="243"/>
      <c r="J3" s="245"/>
    </row>
    <row r="4" spans="1:10" ht="70.5" customHeight="1">
      <c r="A4" s="246"/>
      <c r="B4" s="247"/>
      <c r="C4" s="395" t="s">
        <v>24</v>
      </c>
      <c r="D4" s="396"/>
      <c r="E4" s="248"/>
      <c r="F4" s="397" t="s">
        <v>38</v>
      </c>
      <c r="G4" s="249"/>
      <c r="H4" s="250"/>
      <c r="I4" s="251" t="s">
        <v>14</v>
      </c>
      <c r="J4" s="252"/>
    </row>
    <row r="5" spans="1:10" ht="15.75">
      <c r="A5" s="253"/>
      <c r="B5" s="254"/>
      <c r="C5" s="255"/>
      <c r="D5" s="256" t="s">
        <v>15</v>
      </c>
      <c r="E5" s="257"/>
      <c r="F5" s="398"/>
      <c r="G5" s="255"/>
      <c r="H5" s="399"/>
      <c r="I5" s="399"/>
      <c r="J5" s="258"/>
    </row>
    <row r="6" spans="1:10" ht="15.75" customHeight="1">
      <c r="A6" s="259"/>
      <c r="B6" s="406" t="s">
        <v>41</v>
      </c>
      <c r="C6" s="406"/>
      <c r="D6" s="266"/>
      <c r="E6" s="266"/>
      <c r="F6" s="266"/>
      <c r="G6" s="266"/>
      <c r="H6" s="266"/>
      <c r="I6" s="266"/>
      <c r="J6" s="261"/>
    </row>
    <row r="7" spans="1:10" ht="32.25" customHeight="1">
      <c r="A7" s="403" t="s">
        <v>49</v>
      </c>
      <c r="B7" s="404"/>
      <c r="C7" s="404"/>
      <c r="D7" s="404"/>
      <c r="E7" s="404"/>
      <c r="F7" s="404"/>
      <c r="G7" s="404"/>
      <c r="H7" s="404"/>
      <c r="I7" s="404"/>
      <c r="J7" s="405"/>
    </row>
    <row r="8" spans="1:10" ht="69.75" customHeight="1">
      <c r="A8" s="400" t="s">
        <v>184</v>
      </c>
      <c r="B8" s="401"/>
      <c r="C8" s="401"/>
      <c r="D8" s="401"/>
      <c r="E8" s="401"/>
      <c r="F8" s="401"/>
      <c r="G8" s="401"/>
      <c r="H8" s="401"/>
      <c r="I8" s="401"/>
      <c r="J8" s="402"/>
    </row>
    <row r="9" spans="1:10" ht="42" customHeight="1">
      <c r="A9" s="403" t="s">
        <v>50</v>
      </c>
      <c r="B9" s="404"/>
      <c r="C9" s="404"/>
      <c r="D9" s="404"/>
      <c r="E9" s="404"/>
      <c r="F9" s="404"/>
      <c r="G9" s="404"/>
      <c r="H9" s="404"/>
      <c r="I9" s="404"/>
      <c r="J9" s="405"/>
    </row>
    <row r="10" spans="1:10" ht="33" customHeight="1">
      <c r="A10" s="369" t="s">
        <v>51</v>
      </c>
      <c r="B10" s="370"/>
      <c r="C10" s="370"/>
      <c r="D10" s="370"/>
      <c r="E10" s="370"/>
      <c r="F10" s="370"/>
      <c r="G10" s="370"/>
      <c r="H10" s="370"/>
      <c r="I10" s="370"/>
      <c r="J10" s="371"/>
    </row>
    <row r="11" spans="1:10" ht="15.75" customHeight="1">
      <c r="A11" s="259"/>
      <c r="B11" s="372" t="s">
        <v>42</v>
      </c>
      <c r="C11" s="372"/>
      <c r="D11" s="372"/>
      <c r="E11" s="372"/>
      <c r="F11" s="372"/>
      <c r="G11" s="372"/>
      <c r="H11" s="372"/>
      <c r="I11" s="372"/>
      <c r="J11" s="261"/>
    </row>
    <row r="12" spans="1:10" ht="15.75" customHeight="1">
      <c r="A12" s="373" t="s">
        <v>52</v>
      </c>
      <c r="B12" s="374"/>
      <c r="C12" s="374"/>
      <c r="D12" s="374"/>
      <c r="E12" s="374"/>
      <c r="F12" s="374"/>
      <c r="G12" s="374"/>
      <c r="H12" s="374"/>
      <c r="I12" s="374"/>
      <c r="J12" s="375"/>
    </row>
    <row r="13" spans="1:10" ht="15.75" customHeight="1">
      <c r="A13" s="369" t="s">
        <v>53</v>
      </c>
      <c r="B13" s="376"/>
      <c r="C13" s="376"/>
      <c r="D13" s="376"/>
      <c r="E13" s="376"/>
      <c r="F13" s="376"/>
      <c r="G13" s="376"/>
      <c r="H13" s="376"/>
      <c r="I13" s="376"/>
      <c r="J13" s="377"/>
    </row>
    <row r="14" spans="1:10" ht="15.75" customHeight="1">
      <c r="A14" s="369" t="s">
        <v>54</v>
      </c>
      <c r="B14" s="370"/>
      <c r="C14" s="370"/>
      <c r="D14" s="370"/>
      <c r="E14" s="370"/>
      <c r="F14" s="370"/>
      <c r="G14" s="370"/>
      <c r="H14" s="370"/>
      <c r="I14" s="370"/>
      <c r="J14" s="371"/>
    </row>
    <row r="15" spans="1:10" ht="15.75" customHeight="1">
      <c r="A15" s="267"/>
      <c r="B15" s="372" t="s">
        <v>43</v>
      </c>
      <c r="C15" s="372"/>
      <c r="D15" s="372"/>
      <c r="E15" s="372"/>
      <c r="F15" s="372"/>
      <c r="G15" s="372"/>
      <c r="H15" s="372"/>
      <c r="I15" s="372"/>
      <c r="J15" s="268"/>
    </row>
    <row r="16" spans="1:10" ht="15.75" customHeight="1">
      <c r="A16" s="379" t="s">
        <v>55</v>
      </c>
      <c r="B16" s="380"/>
      <c r="C16" s="380"/>
      <c r="D16" s="380"/>
      <c r="E16" s="380"/>
      <c r="F16" s="380"/>
      <c r="G16" s="380"/>
      <c r="H16" s="380"/>
      <c r="I16" s="380"/>
      <c r="J16" s="381"/>
    </row>
    <row r="17" spans="1:10" ht="15.75" customHeight="1">
      <c r="A17" s="382" t="s">
        <v>56</v>
      </c>
      <c r="B17" s="383"/>
      <c r="C17" s="383"/>
      <c r="D17" s="383"/>
      <c r="E17" s="383"/>
      <c r="F17" s="383"/>
      <c r="G17" s="383"/>
      <c r="H17" s="383"/>
      <c r="I17" s="383"/>
      <c r="J17" s="384"/>
    </row>
    <row r="18" spans="1:10" ht="15.75" customHeight="1">
      <c r="A18" s="388" t="s">
        <v>57</v>
      </c>
      <c r="B18" s="389"/>
      <c r="C18" s="389"/>
      <c r="D18" s="389"/>
      <c r="E18" s="389"/>
      <c r="F18" s="389"/>
      <c r="G18" s="389"/>
      <c r="H18" s="389"/>
      <c r="I18" s="389"/>
      <c r="J18" s="390"/>
    </row>
    <row r="19" spans="1:10" ht="15.75" customHeight="1">
      <c r="A19" s="267"/>
      <c r="B19" s="391" t="s">
        <v>44</v>
      </c>
      <c r="C19" s="391"/>
      <c r="D19" s="269"/>
      <c r="E19" s="269"/>
      <c r="F19" s="269"/>
      <c r="G19" s="269"/>
      <c r="H19" s="269"/>
      <c r="I19" s="269"/>
      <c r="J19" s="268"/>
    </row>
    <row r="20" spans="1:10" ht="33" customHeight="1">
      <c r="A20" s="385" t="s">
        <v>45</v>
      </c>
      <c r="B20" s="386"/>
      <c r="C20" s="386"/>
      <c r="D20" s="386"/>
      <c r="E20" s="386"/>
      <c r="F20" s="386"/>
      <c r="G20" s="386"/>
      <c r="H20" s="386"/>
      <c r="I20" s="386"/>
      <c r="J20" s="387"/>
    </row>
    <row r="21" spans="1:10" ht="14.25" customHeight="1">
      <c r="A21" s="369" t="s">
        <v>46</v>
      </c>
      <c r="B21" s="370"/>
      <c r="C21" s="370"/>
      <c r="D21" s="370"/>
      <c r="E21" s="370"/>
      <c r="F21" s="370"/>
      <c r="G21" s="370"/>
      <c r="H21" s="370"/>
      <c r="I21" s="370"/>
      <c r="J21" s="371"/>
    </row>
    <row r="22" spans="1:10" ht="27" customHeight="1">
      <c r="A22" s="369" t="s">
        <v>47</v>
      </c>
      <c r="B22" s="370"/>
      <c r="C22" s="370"/>
      <c r="D22" s="370"/>
      <c r="E22" s="370"/>
      <c r="F22" s="370"/>
      <c r="G22" s="370"/>
      <c r="H22" s="370"/>
      <c r="I22" s="370"/>
      <c r="J22" s="371"/>
    </row>
    <row r="23" spans="1:10" ht="10.5" customHeight="1">
      <c r="A23" s="262"/>
      <c r="B23" s="263"/>
      <c r="C23" s="262"/>
      <c r="D23" s="262"/>
      <c r="E23" s="322"/>
      <c r="F23" s="322"/>
      <c r="G23" s="322"/>
      <c r="H23" s="323" t="s">
        <v>48</v>
      </c>
      <c r="I23" s="378" t="s">
        <v>20</v>
      </c>
      <c r="J23" s="378"/>
    </row>
    <row r="24" ht="12.75">
      <c r="A24" s="368" t="s">
        <v>189</v>
      </c>
    </row>
  </sheetData>
  <sheetProtection sheet="1" selectLockedCells="1"/>
  <mergeCells count="22">
    <mergeCell ref="B1:J1"/>
    <mergeCell ref="C4:D4"/>
    <mergeCell ref="F4:F5"/>
    <mergeCell ref="H5:I5"/>
    <mergeCell ref="A8:J8"/>
    <mergeCell ref="A9:J9"/>
    <mergeCell ref="B6:C6"/>
    <mergeCell ref="A7:J7"/>
    <mergeCell ref="A22:J22"/>
    <mergeCell ref="I23:J23"/>
    <mergeCell ref="A16:J16"/>
    <mergeCell ref="A17:J17"/>
    <mergeCell ref="A20:J20"/>
    <mergeCell ref="A21:J21"/>
    <mergeCell ref="A18:J18"/>
    <mergeCell ref="B19:C19"/>
    <mergeCell ref="A14:J14"/>
    <mergeCell ref="B15:I15"/>
    <mergeCell ref="A10:J10"/>
    <mergeCell ref="B11:I11"/>
    <mergeCell ref="A12:J12"/>
    <mergeCell ref="A13:J13"/>
  </mergeCells>
  <dataValidations count="1">
    <dataValidation allowBlank="1" showInputMessage="1" showErrorMessage="1" promptTitle="ポップアップボックス" prompt="ポップアップボックスから新たな情報を閲覧可能である。ポップアップボックスを移動したい場合はクリックしてドラッグするとよい。" sqref="A20:J20"/>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5" r:id="rId6"/>
  <drawing r:id="rId5"/>
  <legacyDrawing r:id="rId4"/>
</worksheet>
</file>

<file path=xl/worksheets/sheet2.xml><?xml version="1.0" encoding="utf-8"?>
<worksheet xmlns="http://schemas.openxmlformats.org/spreadsheetml/2006/main" xmlns:r="http://schemas.openxmlformats.org/officeDocument/2006/relationships">
  <sheetPr codeName="Sheet5">
    <pageSetUpPr fitToPage="1"/>
  </sheetPr>
  <dimension ref="A1:O31"/>
  <sheetViews>
    <sheetView zoomScale="79" zoomScaleNormal="79" zoomScalePageLayoutView="0" workbookViewId="0" topLeftCell="A1">
      <selection activeCell="R8" sqref="R8"/>
    </sheetView>
  </sheetViews>
  <sheetFormatPr defaultColWidth="9.140625" defaultRowHeight="12.75"/>
  <cols>
    <col min="1" max="1" width="1.421875" style="6" customWidth="1"/>
    <col min="2" max="2" width="10.7109375" style="49" customWidth="1"/>
    <col min="3" max="3" width="9.421875" style="6" customWidth="1"/>
    <col min="4" max="4" width="29.7109375" style="6" customWidth="1"/>
    <col min="5" max="5" width="5.421875" style="6" customWidth="1"/>
    <col min="6" max="6" width="26.421875" style="6" customWidth="1"/>
    <col min="7" max="7" width="5.421875" style="6" customWidth="1"/>
    <col min="8" max="8" width="20.8515625" style="6" customWidth="1"/>
    <col min="9" max="9" width="15.421875" style="6" customWidth="1"/>
    <col min="10" max="10" width="9.421875" style="6" customWidth="1"/>
    <col min="11" max="11" width="1.421875" style="6" customWidth="1"/>
    <col min="12" max="13" width="8.8515625" style="6" customWidth="1"/>
    <col min="14" max="16384" width="9.140625" style="6" customWidth="1"/>
  </cols>
  <sheetData>
    <row r="1" spans="1:10" s="2" customFormat="1" ht="24" customHeight="1">
      <c r="A1" s="1"/>
      <c r="B1" s="455" t="s">
        <v>76</v>
      </c>
      <c r="C1" s="456"/>
      <c r="D1" s="456"/>
      <c r="E1" s="456"/>
      <c r="F1" s="456"/>
      <c r="G1" s="456"/>
      <c r="H1" s="456"/>
      <c r="I1" s="456"/>
      <c r="J1" s="457"/>
    </row>
    <row r="2" spans="1:10" ht="24" customHeight="1">
      <c r="A2" s="3"/>
      <c r="B2" s="4"/>
      <c r="C2" s="4"/>
      <c r="D2" s="4"/>
      <c r="E2" s="4"/>
      <c r="F2" s="328" t="s">
        <v>75</v>
      </c>
      <c r="G2" s="4"/>
      <c r="H2" s="4"/>
      <c r="I2" s="4"/>
      <c r="J2" s="5"/>
    </row>
    <row r="3" spans="1:10" s="15" customFormat="1" ht="67.5" customHeight="1">
      <c r="A3" s="7"/>
      <c r="B3" s="8"/>
      <c r="C3" s="418" t="s">
        <v>24</v>
      </c>
      <c r="D3" s="419"/>
      <c r="E3" s="9"/>
      <c r="F3" s="10"/>
      <c r="G3" s="11"/>
      <c r="H3" s="12"/>
      <c r="I3" s="13" t="s">
        <v>14</v>
      </c>
      <c r="J3" s="14"/>
    </row>
    <row r="4" spans="1:10" s="22" customFormat="1" ht="13.5" customHeight="1">
      <c r="A4" s="16"/>
      <c r="B4" s="17"/>
      <c r="C4" s="18"/>
      <c r="D4" t="s">
        <v>15</v>
      </c>
      <c r="E4" s="19"/>
      <c r="F4" s="20"/>
      <c r="G4" s="18"/>
      <c r="H4" s="426"/>
      <c r="I4" s="426"/>
      <c r="J4" s="21"/>
    </row>
    <row r="5" spans="1:15" s="26" customFormat="1" ht="25.5" customHeight="1">
      <c r="A5" s="23"/>
      <c r="B5" s="459" t="s">
        <v>16</v>
      </c>
      <c r="C5" s="459"/>
      <c r="D5" s="24"/>
      <c r="E5" s="24"/>
      <c r="F5" s="24"/>
      <c r="G5" s="24"/>
      <c r="H5" s="24"/>
      <c r="I5" s="24"/>
      <c r="J5" s="25"/>
      <c r="L5" s="436" t="s">
        <v>62</v>
      </c>
      <c r="M5" s="437"/>
      <c r="N5" s="437"/>
      <c r="O5" s="438"/>
    </row>
    <row r="6" spans="1:15" s="26" customFormat="1" ht="25.5" customHeight="1">
      <c r="A6" s="461" t="s">
        <v>59</v>
      </c>
      <c r="B6" s="462"/>
      <c r="C6" s="463"/>
      <c r="D6" s="422"/>
      <c r="E6" s="423"/>
      <c r="F6" s="324" t="s">
        <v>60</v>
      </c>
      <c r="G6" s="468"/>
      <c r="H6" s="469"/>
      <c r="I6" s="469"/>
      <c r="J6" s="470"/>
      <c r="L6" s="439"/>
      <c r="M6" s="440"/>
      <c r="N6" s="440"/>
      <c r="O6" s="441"/>
    </row>
    <row r="7" spans="1:15" s="26" customFormat="1" ht="25.5" customHeight="1">
      <c r="A7" s="27"/>
      <c r="B7" s="466" t="s">
        <v>61</v>
      </c>
      <c r="C7" s="467"/>
      <c r="D7" s="28"/>
      <c r="E7" s="28"/>
      <c r="F7" s="28"/>
      <c r="G7" s="28"/>
      <c r="H7" s="28"/>
      <c r="I7" s="28"/>
      <c r="J7" s="29"/>
      <c r="L7" s="442"/>
      <c r="M7" s="443"/>
      <c r="N7" s="443"/>
      <c r="O7" s="444"/>
    </row>
    <row r="8" spans="1:15" s="30" customFormat="1" ht="162.75" customHeight="1" thickBot="1">
      <c r="A8" s="460"/>
      <c r="B8" s="408"/>
      <c r="C8" s="408"/>
      <c r="D8" s="408"/>
      <c r="E8" s="408"/>
      <c r="F8" s="408"/>
      <c r="G8" s="408"/>
      <c r="H8" s="408"/>
      <c r="I8" s="408"/>
      <c r="J8" s="409"/>
      <c r="L8" s="442" t="s">
        <v>185</v>
      </c>
      <c r="M8" s="443"/>
      <c r="N8" s="443"/>
      <c r="O8" s="444"/>
    </row>
    <row r="9" spans="1:15" s="26" customFormat="1" ht="25.5" customHeight="1">
      <c r="A9" s="424" t="s">
        <v>63</v>
      </c>
      <c r="B9" s="425"/>
      <c r="C9" s="425"/>
      <c r="D9" s="425"/>
      <c r="E9" s="425"/>
      <c r="F9" s="425"/>
      <c r="G9" s="31"/>
      <c r="H9" s="31"/>
      <c r="I9" s="31"/>
      <c r="J9" s="32"/>
      <c r="L9" s="6"/>
      <c r="M9" s="6"/>
      <c r="N9" s="6"/>
      <c r="O9" s="6"/>
    </row>
    <row r="10" spans="1:10" ht="42" customHeight="1">
      <c r="A10" s="448" t="s">
        <v>2</v>
      </c>
      <c r="B10" s="433"/>
      <c r="C10" s="471"/>
      <c r="D10" s="454"/>
      <c r="E10" s="454"/>
      <c r="F10" s="454"/>
      <c r="G10" s="454"/>
      <c r="H10" s="454"/>
      <c r="I10" s="454"/>
      <c r="J10" s="429"/>
    </row>
    <row r="11" spans="1:10" ht="42" customHeight="1">
      <c r="A11" s="448" t="s">
        <v>37</v>
      </c>
      <c r="B11" s="433"/>
      <c r="C11" s="428"/>
      <c r="D11" s="454"/>
      <c r="E11" s="454"/>
      <c r="F11" s="454"/>
      <c r="G11" s="454"/>
      <c r="H11" s="454"/>
      <c r="I11" s="454"/>
      <c r="J11" s="429"/>
    </row>
    <row r="12" spans="1:10" ht="42" customHeight="1">
      <c r="A12" s="420" t="s">
        <v>21</v>
      </c>
      <c r="B12" s="421"/>
      <c r="C12" s="428"/>
      <c r="D12" s="454"/>
      <c r="E12" s="454"/>
      <c r="F12" s="454"/>
      <c r="G12" s="454"/>
      <c r="H12" s="454"/>
      <c r="I12" s="454"/>
      <c r="J12" s="429"/>
    </row>
    <row r="13" spans="1:10" ht="42" customHeight="1">
      <c r="A13" s="34" t="s">
        <v>3</v>
      </c>
      <c r="B13" s="35"/>
      <c r="C13" s="428"/>
      <c r="D13" s="454"/>
      <c r="E13" s="454"/>
      <c r="F13" s="454"/>
      <c r="G13" s="454"/>
      <c r="H13" s="454"/>
      <c r="I13" s="454"/>
      <c r="J13" s="429"/>
    </row>
    <row r="14" spans="1:10" s="38" customFormat="1" ht="42" customHeight="1" thickBot="1">
      <c r="A14" s="36" t="s">
        <v>11</v>
      </c>
      <c r="B14" s="37"/>
      <c r="C14" s="449"/>
      <c r="D14" s="450"/>
      <c r="E14" s="450"/>
      <c r="F14" s="450"/>
      <c r="G14" s="450"/>
      <c r="H14" s="450"/>
      <c r="I14" s="450"/>
      <c r="J14" s="451"/>
    </row>
    <row r="15" spans="1:10" s="26" customFormat="1" ht="25.5" customHeight="1">
      <c r="A15" s="424" t="s">
        <v>168</v>
      </c>
      <c r="B15" s="425"/>
      <c r="C15" s="425"/>
      <c r="D15" s="425"/>
      <c r="E15" s="425"/>
      <c r="F15" s="425"/>
      <c r="G15" s="31"/>
      <c r="H15" s="31"/>
      <c r="I15" s="31"/>
      <c r="J15" s="32"/>
    </row>
    <row r="16" spans="1:10" s="26" customFormat="1" ht="25.5" customHeight="1">
      <c r="A16" s="23"/>
      <c r="B16" s="325" t="s">
        <v>64</v>
      </c>
      <c r="C16" s="39"/>
      <c r="D16" s="24"/>
      <c r="E16" s="24"/>
      <c r="F16" s="24"/>
      <c r="G16" s="24"/>
      <c r="H16" s="24"/>
      <c r="I16" s="24"/>
      <c r="J16" s="25"/>
    </row>
    <row r="17" spans="1:10" ht="25.5" customHeight="1">
      <c r="A17" s="445" t="s">
        <v>169</v>
      </c>
      <c r="B17" s="446"/>
      <c r="C17" s="447"/>
      <c r="D17" s="364" t="s">
        <v>170</v>
      </c>
      <c r="E17" s="40"/>
      <c r="F17" s="365" t="s">
        <v>171</v>
      </c>
      <c r="G17" s="41"/>
      <c r="H17" s="464" t="s">
        <v>172</v>
      </c>
      <c r="I17" s="465"/>
      <c r="J17" s="42"/>
    </row>
    <row r="18" spans="1:10" s="44" customFormat="1" ht="22.5" customHeight="1">
      <c r="A18" s="33"/>
      <c r="B18" s="432" t="s">
        <v>22</v>
      </c>
      <c r="C18" s="433"/>
      <c r="D18" s="272"/>
      <c r="E18" s="43" t="s">
        <v>0</v>
      </c>
      <c r="F18" s="272"/>
      <c r="G18" s="43" t="s">
        <v>0</v>
      </c>
      <c r="H18" s="428"/>
      <c r="I18" s="429"/>
      <c r="J18" s="43" t="s">
        <v>1</v>
      </c>
    </row>
    <row r="19" spans="1:10" s="44" customFormat="1" ht="22.5" customHeight="1">
      <c r="A19" s="33"/>
      <c r="B19" s="432" t="s">
        <v>37</v>
      </c>
      <c r="C19" s="433"/>
      <c r="D19" s="272"/>
      <c r="E19" s="43" t="s">
        <v>0</v>
      </c>
      <c r="F19" s="272"/>
      <c r="G19" s="43" t="s">
        <v>0</v>
      </c>
      <c r="H19" s="428"/>
      <c r="I19" s="429"/>
      <c r="J19" s="43" t="s">
        <v>1</v>
      </c>
    </row>
    <row r="20" spans="1:10" s="44" customFormat="1" ht="22.5" customHeight="1">
      <c r="A20" s="33"/>
      <c r="B20" s="432" t="s">
        <v>21</v>
      </c>
      <c r="C20" s="433"/>
      <c r="D20" s="272"/>
      <c r="E20" s="43" t="s">
        <v>0</v>
      </c>
      <c r="F20" s="272"/>
      <c r="G20" s="43" t="s">
        <v>0</v>
      </c>
      <c r="H20" s="428"/>
      <c r="I20" s="429"/>
      <c r="J20" s="43" t="s">
        <v>1</v>
      </c>
    </row>
    <row r="21" spans="1:10" s="44" customFormat="1" ht="22.5" customHeight="1">
      <c r="A21" s="33"/>
      <c r="B21" s="432" t="s">
        <v>3</v>
      </c>
      <c r="C21" s="433"/>
      <c r="D21" s="272"/>
      <c r="E21" s="43" t="s">
        <v>0</v>
      </c>
      <c r="F21" s="272"/>
      <c r="G21" s="43" t="s">
        <v>0</v>
      </c>
      <c r="H21" s="428"/>
      <c r="I21" s="429"/>
      <c r="J21" s="43" t="s">
        <v>1</v>
      </c>
    </row>
    <row r="22" spans="1:10" s="44" customFormat="1" ht="22.5" customHeight="1" thickBot="1">
      <c r="A22" s="45"/>
      <c r="B22" s="434" t="s">
        <v>12</v>
      </c>
      <c r="C22" s="435"/>
      <c r="D22" s="272"/>
      <c r="E22" s="46" t="s">
        <v>0</v>
      </c>
      <c r="F22" s="272"/>
      <c r="G22" s="46" t="s">
        <v>0</v>
      </c>
      <c r="H22" s="428"/>
      <c r="I22" s="429"/>
      <c r="J22" s="46"/>
    </row>
    <row r="23" spans="1:10" s="26" customFormat="1" ht="25.5" customHeight="1" thickBot="1">
      <c r="A23" s="23"/>
      <c r="B23" s="325" t="s">
        <v>72</v>
      </c>
      <c r="C23" s="39"/>
      <c r="D23" s="24"/>
      <c r="E23" s="24"/>
      <c r="F23" s="24"/>
      <c r="G23" s="24"/>
      <c r="H23" s="24"/>
      <c r="I23" s="24"/>
      <c r="J23" s="25"/>
    </row>
    <row r="24" spans="1:10" ht="25.5" customHeight="1">
      <c r="A24" s="47"/>
      <c r="B24" s="414" t="s">
        <v>66</v>
      </c>
      <c r="C24" s="415"/>
      <c r="D24" s="326" t="s">
        <v>67</v>
      </c>
      <c r="E24" s="458" t="s">
        <v>68</v>
      </c>
      <c r="F24" s="431"/>
      <c r="G24" s="430" t="s">
        <v>69</v>
      </c>
      <c r="H24" s="431"/>
      <c r="I24" s="452" t="s">
        <v>65</v>
      </c>
      <c r="J24" s="453"/>
    </row>
    <row r="25" spans="1:10" ht="25.5" customHeight="1" thickBot="1">
      <c r="A25" s="188"/>
      <c r="B25" s="412" t="s">
        <v>70</v>
      </c>
      <c r="C25" s="413"/>
      <c r="D25" s="48"/>
      <c r="E25" s="416"/>
      <c r="F25" s="417"/>
      <c r="G25" s="416"/>
      <c r="H25" s="417"/>
      <c r="I25" s="416"/>
      <c r="J25" s="417"/>
    </row>
    <row r="26" spans="1:10" s="26" customFormat="1" ht="25.5" customHeight="1">
      <c r="A26" s="23"/>
      <c r="B26" s="410" t="s">
        <v>73</v>
      </c>
      <c r="C26" s="411"/>
      <c r="D26" s="24"/>
      <c r="E26" s="24"/>
      <c r="F26" s="24"/>
      <c r="G26" s="24"/>
      <c r="H26" s="24"/>
      <c r="I26" s="24"/>
      <c r="J26" s="25"/>
    </row>
    <row r="27" spans="1:10" ht="70.5" customHeight="1" thickBot="1">
      <c r="A27" s="407"/>
      <c r="B27" s="408"/>
      <c r="C27" s="408"/>
      <c r="D27" s="408"/>
      <c r="E27" s="408"/>
      <c r="F27" s="408"/>
      <c r="G27" s="408"/>
      <c r="H27" s="408"/>
      <c r="I27" s="408"/>
      <c r="J27" s="409"/>
    </row>
    <row r="28" spans="1:10" s="26" customFormat="1" ht="25.5" customHeight="1">
      <c r="A28" s="23"/>
      <c r="B28" s="325" t="s">
        <v>74</v>
      </c>
      <c r="C28" s="39"/>
      <c r="D28" s="24"/>
      <c r="E28" s="24"/>
      <c r="F28" s="24"/>
      <c r="G28" s="24"/>
      <c r="H28" s="24"/>
      <c r="I28" s="24"/>
      <c r="J28" s="25"/>
    </row>
    <row r="29" spans="1:10" ht="82.5" customHeight="1" thickBot="1">
      <c r="A29" s="407"/>
      <c r="B29" s="408"/>
      <c r="C29" s="408"/>
      <c r="D29" s="408"/>
      <c r="E29" s="408"/>
      <c r="F29" s="408"/>
      <c r="G29" s="408"/>
      <c r="H29" s="408"/>
      <c r="I29" s="408"/>
      <c r="J29" s="409"/>
    </row>
    <row r="30" spans="1:10" ht="12.75">
      <c r="A30" s="270"/>
      <c r="B30" s="271"/>
      <c r="C30" s="271"/>
      <c r="D30" s="271"/>
      <c r="E30" s="271"/>
      <c r="F30" s="271"/>
      <c r="G30" s="271"/>
      <c r="H30" s="327" t="s">
        <v>71</v>
      </c>
      <c r="I30" s="427" t="s">
        <v>20</v>
      </c>
      <c r="J30" s="427"/>
    </row>
    <row r="31" ht="12.75">
      <c r="A31" s="368" t="s">
        <v>189</v>
      </c>
    </row>
  </sheetData>
  <sheetProtection selectLockedCells="1"/>
  <mergeCells count="45">
    <mergeCell ref="H18:I18"/>
    <mergeCell ref="H19:I19"/>
    <mergeCell ref="B7:C7"/>
    <mergeCell ref="G6:J6"/>
    <mergeCell ref="B18:C18"/>
    <mergeCell ref="C10:J10"/>
    <mergeCell ref="C11:J11"/>
    <mergeCell ref="C12:J12"/>
    <mergeCell ref="B19:C19"/>
    <mergeCell ref="C13:J13"/>
    <mergeCell ref="B1:J1"/>
    <mergeCell ref="E24:F24"/>
    <mergeCell ref="B5:C5"/>
    <mergeCell ref="A8:J8"/>
    <mergeCell ref="A10:B10"/>
    <mergeCell ref="A6:C6"/>
    <mergeCell ref="A15:F15"/>
    <mergeCell ref="B21:C21"/>
    <mergeCell ref="H17:I17"/>
    <mergeCell ref="B20:C20"/>
    <mergeCell ref="B22:C22"/>
    <mergeCell ref="G25:H25"/>
    <mergeCell ref="H20:I20"/>
    <mergeCell ref="L5:O7"/>
    <mergeCell ref="L8:O8"/>
    <mergeCell ref="A17:C17"/>
    <mergeCell ref="A11:B11"/>
    <mergeCell ref="C14:J14"/>
    <mergeCell ref="I24:J24"/>
    <mergeCell ref="I30:J30"/>
    <mergeCell ref="H21:I21"/>
    <mergeCell ref="H22:I22"/>
    <mergeCell ref="E25:F25"/>
    <mergeCell ref="G24:H24"/>
    <mergeCell ref="A27:J27"/>
    <mergeCell ref="A29:J29"/>
    <mergeCell ref="B26:C26"/>
    <mergeCell ref="B25:C25"/>
    <mergeCell ref="B24:C24"/>
    <mergeCell ref="I25:J25"/>
    <mergeCell ref="C3:D3"/>
    <mergeCell ref="A12:B12"/>
    <mergeCell ref="D6:E6"/>
    <mergeCell ref="A9:F9"/>
    <mergeCell ref="H4:I4"/>
  </mergeCells>
  <dataValidations count="26">
    <dataValidation allowBlank="1" showInputMessage="1" showErrorMessage="1" promptTitle="検索用語" prompt="検索キーワードには少なくとも参加者集団、曝露、そして対照を含めること。アウトカムおよび時間枠は検索には適さないと考えられる。&#10;各見出しの下に関連する同義語を含めること。&#10; " sqref="A18:A22 B19:B21 B22:C22"/>
    <dataValidation allowBlank="1" showInputMessage="1" showErrorMessage="1" promptTitle="PECO 用語" prompt="PECOT カテゴリの中の各用語について考えてみよう。Time (時間) は通常、検索用語としては使用されない。各単語を切り詰め、たとえば「children」とするのではなくて、'*' を追加して「child*」とするようにしてみよう。" sqref="B16"/>
    <dataValidation allowBlank="1" showErrorMessage="1" promptTitle="Which databases" sqref="B23"/>
    <dataValidation allowBlank="1" showInputMessage="1" showErrorMessage="1" promptTitle="対照" prompt="あなたが興味を持っている対照は何か。" sqref="C12:J12"/>
    <dataValidation allowBlank="1" showInputMessage="1" showErrorMessage="1" promptTitle="Other databases" sqref="G24:H24"/>
    <dataValidation type="whole" allowBlank="1" showInputMessage="1" showErrorMessage="1" promptTitle="ヒット件数" prompt="二次的な情報源を検索するこ (ガイドライン、HTA評価、エビデンスに基づく概要など)。&#10;データベース別の最良の全検索方式から得られた文献の名前および(ヒット件数)を入力する。 " sqref="E25:F25">
      <formula1>0</formula1>
      <formula2>50000</formula2>
    </dataValidation>
    <dataValidation allowBlank="1" showErrorMessage="1" promptTitle="PECO terms" prompt="consider terms in each of the PECO categories, Time is not typically used as a search term.  Consider truncating each word and adding an '*' e.g. child* rather than children" sqref="A15:F15"/>
    <dataValidation allowBlank="1" showInputMessage="1" showErrorMessage="1" promptTitle="シナリオ" prompt="その文献から答えを模索しようとしたきっかけとなったのはどんな状況か。&#10;どういったセッティングだったのか。&#10;どんな患者だったのか。&#10;どんなリスク要因か。&#10;どんなアウトカムか。" sqref="A8:J8"/>
    <dataValidation allowBlank="1" showInputMessage="1" showErrorMessage="1" promptTitle="曝露" prompt="あなたは、自身のシナリオにおいてどういったリスク要因に興味を持っているか。具体的に述べよう。&#10;&#10;" sqref="C11:J11"/>
    <dataValidation allowBlank="1" showInputMessage="1" showErrorMessage="1" promptTitle="アウトカム" prompt="あなたのシナリオにおいて重要なアウトカムは何か。具体的に述べよう。" sqref="C13:J13"/>
    <dataValidation allowBlank="1" showInputMessage="1" showErrorMessage="1" promptTitle="時間" prompt="曝露からアウトカムにかけての間の期間として、あなたのシナリオにおいて現実的な期間をあげること。" sqref="C14:J14"/>
    <dataValidation allowBlank="1" showInputMessage="1" showErrorMessage="1" promptTitle="主要検索用語" prompt="MeSH検索用語として、少なくとも参加者集団、曝露、そしてアウトカムを含めること。対照および時間枠は検索には適さないと考えられる。&#10;各見出しの下に関連する同義語を含めること。&#10; " sqref="D22"/>
    <dataValidation allowBlank="1" showInputMessage="1" showErrorMessage="1" promptTitle="同義語 2" prompt="さらに同義語、またはその他の関連する原文語を記入すること。" sqref="H18:I22"/>
    <dataValidation allowBlank="1" showInputMessage="1" showErrorMessage="1" promptTitle="同義語 1" prompt="主な同義語、またはその他の関連する原文語を記入すること。" sqref="F19:F22"/>
    <dataValidation allowBlank="1" showInputMessage="1" showErrorMessage="1" promptTitle="CAT Maker の名前と日付" prompt="自分の名前を入力する。つまり、この書式の入力を行っている人の名前、およびCATの作成日を入力する。" sqref="D6:E6"/>
    <dataValidation allowBlank="1" showInputMessage="1" showErrorMessage="1" promptTitle="CAT Maker の E メールアドレス" prompt="CATの共有を推奨している。&#10;Eメールアドレスは円滑なフィードバックに役立つ。" sqref="G6:J6"/>
    <dataValidation allowBlank="1" showInputMessage="1" showErrorMessage="1" promptTitle="参加者集団" prompt="あなたのシナリオの中の人は誰か。&#10;どういった医学的症状、年齢、性別の人か。" sqref="C10:J10"/>
    <dataValidation allowBlank="1" showInputMessage="1" showErrorMessage="1" promptTitle="同義語 1" prompt="主な同義語、またはその他の関連する原文語を記入すること。&#10; " sqref="F18"/>
    <dataValidation allowBlank="1" showInputMessage="1" showErrorMessage="1" promptTitle="その他のデータベース" prompt="PubMed または Ovid Medline 以外のデータベースを使用した場合はその名称を入力すること (Embase など)。" sqref="I24:J24"/>
    <dataValidation type="whole" allowBlank="1" showInputMessage="1" showErrorMessage="1" promptTitle="ヒット件数" prompt="PubMedまたはOvid_Medlineを検索する。&#10;データベース別の最良の全検索方式から得られた文献の名前および数(ヒット件数)を入力する。 " sqref="G25:H25">
      <formula1>0</formula1>
      <formula2>50000</formula2>
    </dataValidation>
    <dataValidation type="whole" allowBlank="1" showInputMessage="1" showErrorMessage="1" promptTitle="ヒット件数" prompt="このデータベースの検索に最も適した全検索方式から得られた文献の数(ヒット件数)" sqref="I25:J25">
      <formula1>0</formula1>
      <formula2>50000</formula2>
    </dataValidation>
    <dataValidation type="whole" allowBlank="1" showInputMessage="1" showErrorMessage="1" promptTitle="ヒット件数" prompt="コクラン検索に最も適した全検索方式から得られた文献数(ヒット件数)" sqref="D25">
      <formula1>0</formula1>
      <formula2>50000</formula2>
    </dataValidation>
    <dataValidation allowBlank="1" showInputMessage="1" showErrorMessage="1" promptTitle="選択したエビデンス" prompt="評価対象として選択した文献の完全な引用をつけること。" sqref="A27:J27"/>
    <dataValidation allowBlank="1" showInputMessage="1" showErrorMessage="1" promptTitle="理由" prompt="この文献を評価対象として選択した理由を説明すること。" sqref="A29:J29"/>
    <dataValidation allowBlank="1" showInputMessage="1" showErrorMessage="1" promptTitle="主要検索用語" prompt="MeSH検索用語として、少なくとも参加者集団、曝露、そしてアウトカムを含めること。対照および時間枠は検索には適さないと考えられる。&#10;各見出しの下に関連する同義語を含めること。&#10; " sqref="D18:D20"/>
    <dataValidation allowBlank="1" showInputMessage="1" showErrorMessage="1" promptTitle="主要検索用語" prompt="MeSH索用語として、少なくとも参加者集団、曝露、そしてアウトカムを含めること。対照および時間枠は検索には適さないと考えられる。&#10;各見出しの下に関連する同義語を含めること。&#10; " sqref="D21"/>
  </dataValidations>
  <printOptions horizontalCentered="1"/>
  <pageMargins left="0.5118110236220472" right="0.4330708661417323" top="0.56" bottom="0.5905511811023623" header="0.34" footer="0.3937007874015748"/>
  <pageSetup fitToHeight="1" fitToWidth="1" horizontalDpi="600" verticalDpi="600" orientation="portrait" paperSize="9" scale="70" r:id="rId4"/>
  <headerFooter alignWithMargins="0">
    <oddFooter xml:space="preserve">&amp;L&amp;8&amp;F, &amp;A
&amp;D&amp;R&amp;8Copyright © 2004 Rod Jackson, University of Auckland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F67"/>
  <sheetViews>
    <sheetView showGridLines="0" tabSelected="1" zoomScalePageLayoutView="0" workbookViewId="0" topLeftCell="B24">
      <selection activeCell="S43" sqref="S43:Y46"/>
    </sheetView>
  </sheetViews>
  <sheetFormatPr defaultColWidth="9.140625" defaultRowHeight="12.75"/>
  <cols>
    <col min="1" max="1" width="5.00390625" style="54" customWidth="1"/>
    <col min="2" max="2" width="21.28125" style="54" customWidth="1"/>
    <col min="3" max="3" width="2.28125" style="54" customWidth="1"/>
    <col min="4" max="5" width="6.140625" style="54" customWidth="1"/>
    <col min="6" max="6" width="2.28125" style="54" customWidth="1"/>
    <col min="7" max="8" width="5.8515625" style="54" customWidth="1"/>
    <col min="9" max="10" width="2.421875" style="54" customWidth="1"/>
    <col min="11" max="11" width="3.140625" style="54" customWidth="1"/>
    <col min="12" max="12" width="3.421875" style="54" customWidth="1"/>
    <col min="13" max="14" width="5.8515625" style="54" customWidth="1"/>
    <col min="15" max="15" width="3.421875" style="54" customWidth="1"/>
    <col min="16" max="16" width="8.28125" style="54" customWidth="1"/>
    <col min="17" max="18" width="6.28125" style="54" customWidth="1"/>
    <col min="19" max="20" width="6.00390625" style="54" customWidth="1"/>
    <col min="21" max="21" width="5.140625" style="54" customWidth="1"/>
    <col min="22" max="22" width="4.8515625" style="54" customWidth="1"/>
    <col min="23" max="25" width="5.8515625" style="54" customWidth="1"/>
    <col min="26" max="26" width="1.421875" style="54" customWidth="1"/>
    <col min="27" max="29" width="15.140625" style="54" customWidth="1"/>
    <col min="30" max="30" width="2.421875" style="54" customWidth="1"/>
    <col min="31" max="31" width="32.28125" style="54" customWidth="1"/>
    <col min="32" max="16384" width="9.140625" style="54" customWidth="1"/>
  </cols>
  <sheetData>
    <row r="1" spans="1:25" ht="18.75" customHeight="1">
      <c r="A1" s="50"/>
      <c r="B1" s="51"/>
      <c r="C1" s="51"/>
      <c r="D1" s="51"/>
      <c r="E1" s="51"/>
      <c r="F1" s="51"/>
      <c r="G1" s="51"/>
      <c r="H1" s="51"/>
      <c r="I1" s="51"/>
      <c r="J1" s="51"/>
      <c r="K1" s="51"/>
      <c r="L1" s="51"/>
      <c r="M1" s="51"/>
      <c r="N1" s="51"/>
      <c r="O1" s="52" t="str">
        <f>Page1!F2</f>
        <v>症例対照研究</v>
      </c>
      <c r="P1" s="51"/>
      <c r="Q1" s="51"/>
      <c r="R1" s="51"/>
      <c r="S1" s="51"/>
      <c r="T1" s="51"/>
      <c r="U1" s="51"/>
      <c r="V1" s="51"/>
      <c r="W1" s="51"/>
      <c r="X1" s="51"/>
      <c r="Y1" s="53"/>
    </row>
    <row r="2" spans="1:32" ht="18.75" customHeight="1">
      <c r="A2" s="329" t="s">
        <v>77</v>
      </c>
      <c r="B2" s="55"/>
      <c r="C2" s="55"/>
      <c r="D2" s="55"/>
      <c r="E2" s="55"/>
      <c r="F2" s="55"/>
      <c r="G2" s="55"/>
      <c r="H2" s="55"/>
      <c r="I2" s="55"/>
      <c r="J2" s="55"/>
      <c r="K2" s="55"/>
      <c r="L2" s="55"/>
      <c r="M2" s="55"/>
      <c r="N2" s="55"/>
      <c r="O2" s="55"/>
      <c r="P2" s="55"/>
      <c r="Q2" s="55"/>
      <c r="R2" s="55"/>
      <c r="S2" s="55"/>
      <c r="T2" s="55"/>
      <c r="U2" s="55"/>
      <c r="V2" s="55"/>
      <c r="W2" s="55"/>
      <c r="X2" s="55"/>
      <c r="Y2" s="56"/>
      <c r="Z2" s="57"/>
      <c r="AA2" s="58"/>
      <c r="AB2" s="58"/>
      <c r="AC2" s="58"/>
      <c r="AD2" s="58"/>
      <c r="AE2" s="58"/>
      <c r="AF2" s="58"/>
    </row>
    <row r="3" spans="1:32" ht="18.75" customHeight="1">
      <c r="A3" s="59"/>
      <c r="B3" s="60" t="s">
        <v>78</v>
      </c>
      <c r="C3" s="60"/>
      <c r="D3" s="60"/>
      <c r="E3" s="60"/>
      <c r="F3" s="60"/>
      <c r="G3" s="60"/>
      <c r="H3" s="60"/>
      <c r="I3" s="60"/>
      <c r="J3" s="60"/>
      <c r="K3" s="60"/>
      <c r="L3" s="60"/>
      <c r="M3" s="60"/>
      <c r="N3" s="60"/>
      <c r="O3" s="60"/>
      <c r="P3" s="60"/>
      <c r="Q3" s="60"/>
      <c r="R3" s="60"/>
      <c r="S3" s="60"/>
      <c r="T3" s="60"/>
      <c r="U3" s="60"/>
      <c r="V3" s="60"/>
      <c r="W3" s="60"/>
      <c r="X3" s="60"/>
      <c r="Y3" s="61"/>
      <c r="Z3" s="57"/>
      <c r="AA3" s="58"/>
      <c r="AB3" s="58"/>
      <c r="AC3" s="58"/>
      <c r="AD3" s="58"/>
      <c r="AE3" s="58"/>
      <c r="AF3" s="58"/>
    </row>
    <row r="4" spans="1:32" s="26" customFormat="1" ht="27" customHeight="1">
      <c r="A4" s="62"/>
      <c r="B4" s="594" t="s">
        <v>79</v>
      </c>
      <c r="C4" s="591"/>
      <c r="D4" s="565"/>
      <c r="E4" s="592"/>
      <c r="F4" s="595"/>
      <c r="G4" s="595"/>
      <c r="H4" s="593"/>
      <c r="I4" s="564" t="s">
        <v>80</v>
      </c>
      <c r="J4" s="591"/>
      <c r="K4" s="591"/>
      <c r="L4" s="591"/>
      <c r="M4" s="592"/>
      <c r="N4" s="593"/>
      <c r="O4" s="564" t="s">
        <v>81</v>
      </c>
      <c r="P4" s="565"/>
      <c r="Q4" s="566"/>
      <c r="R4" s="567"/>
      <c r="S4" s="567"/>
      <c r="T4" s="567"/>
      <c r="U4" s="567"/>
      <c r="V4" s="567"/>
      <c r="W4" s="567"/>
      <c r="X4" s="567"/>
      <c r="Y4" s="568"/>
      <c r="Z4" s="63"/>
      <c r="AA4" s="58"/>
      <c r="AB4" s="58"/>
      <c r="AC4" s="58"/>
      <c r="AD4" s="58"/>
      <c r="AE4" s="58"/>
      <c r="AF4" s="58"/>
    </row>
    <row r="5" spans="1:32" ht="18.75" customHeight="1">
      <c r="A5" s="481" t="s">
        <v>36</v>
      </c>
      <c r="B5" s="64"/>
      <c r="C5" s="64"/>
      <c r="D5" s="65"/>
      <c r="E5" s="65"/>
      <c r="F5" s="65"/>
      <c r="G5" s="65"/>
      <c r="H5" s="65"/>
      <c r="I5" s="65"/>
      <c r="J5" s="66"/>
      <c r="K5" s="67"/>
      <c r="L5" s="339" t="s">
        <v>96</v>
      </c>
      <c r="M5" s="67"/>
      <c r="N5" s="67"/>
      <c r="O5" s="68"/>
      <c r="P5" s="68"/>
      <c r="Q5" s="570" t="s">
        <v>96</v>
      </c>
      <c r="R5" s="571"/>
      <c r="S5" s="569"/>
      <c r="T5" s="486"/>
      <c r="U5" s="486"/>
      <c r="V5" s="486"/>
      <c r="W5" s="486"/>
      <c r="X5" s="486"/>
      <c r="Y5" s="487"/>
      <c r="Z5" s="57"/>
      <c r="AA5" s="58"/>
      <c r="AB5" s="58"/>
      <c r="AC5" s="58"/>
      <c r="AD5" s="58"/>
      <c r="AE5" s="58"/>
      <c r="AF5" s="58"/>
    </row>
    <row r="6" spans="1:32" ht="20.25" customHeight="1">
      <c r="A6" s="482"/>
      <c r="B6" s="69"/>
      <c r="C6" s="69"/>
      <c r="D6" s="587" t="s">
        <v>91</v>
      </c>
      <c r="E6" s="588"/>
      <c r="F6" s="588"/>
      <c r="G6" s="588"/>
      <c r="H6" s="588"/>
      <c r="I6" s="588"/>
      <c r="J6" s="588"/>
      <c r="K6" s="49"/>
      <c r="L6" s="584" t="s">
        <v>97</v>
      </c>
      <c r="M6" s="584"/>
      <c r="N6" s="584"/>
      <c r="O6" s="584"/>
      <c r="P6" s="49"/>
      <c r="Q6" s="516"/>
      <c r="R6" s="517"/>
      <c r="S6" s="495"/>
      <c r="T6" s="488"/>
      <c r="U6" s="488"/>
      <c r="V6" s="488"/>
      <c r="W6" s="488"/>
      <c r="X6" s="488"/>
      <c r="Y6" s="489"/>
      <c r="Z6" s="57"/>
      <c r="AA6" s="58"/>
      <c r="AB6" s="58"/>
      <c r="AC6" s="58"/>
      <c r="AD6" s="58"/>
      <c r="AE6" s="58"/>
      <c r="AF6" s="58"/>
    </row>
    <row r="7" spans="1:32" ht="9.75" customHeight="1">
      <c r="A7" s="482"/>
      <c r="B7" s="69"/>
      <c r="C7" s="69"/>
      <c r="D7" s="588"/>
      <c r="E7" s="588"/>
      <c r="F7" s="588"/>
      <c r="G7" s="588"/>
      <c r="H7" s="588"/>
      <c r="I7" s="588"/>
      <c r="J7" s="588"/>
      <c r="K7" s="49"/>
      <c r="L7" s="230" t="s">
        <v>98</v>
      </c>
      <c r="N7" s="284"/>
      <c r="O7" s="283"/>
      <c r="Q7" s="516"/>
      <c r="R7" s="517"/>
      <c r="S7" s="495"/>
      <c r="T7" s="488"/>
      <c r="U7" s="488"/>
      <c r="V7" s="488"/>
      <c r="W7" s="488"/>
      <c r="X7" s="488"/>
      <c r="Y7" s="489"/>
      <c r="Z7" s="57"/>
      <c r="AA7" s="58"/>
      <c r="AB7" s="58"/>
      <c r="AC7" s="58"/>
      <c r="AD7" s="58"/>
      <c r="AE7" s="58"/>
      <c r="AF7" s="58"/>
    </row>
    <row r="8" spans="1:32" ht="3.75" customHeight="1" thickBot="1">
      <c r="A8" s="482"/>
      <c r="B8" s="69"/>
      <c r="C8"/>
      <c r="D8"/>
      <c r="E8"/>
      <c r="F8"/>
      <c r="G8"/>
      <c r="H8"/>
      <c r="I8"/>
      <c r="J8"/>
      <c r="K8"/>
      <c r="L8" s="283"/>
      <c r="M8" s="284"/>
      <c r="N8" s="284"/>
      <c r="O8" s="283"/>
      <c r="Q8" s="572"/>
      <c r="R8" s="573"/>
      <c r="S8" s="529"/>
      <c r="T8" s="530"/>
      <c r="U8" s="530"/>
      <c r="V8" s="530"/>
      <c r="W8" s="530"/>
      <c r="X8" s="530"/>
      <c r="Y8" s="531"/>
      <c r="Z8" s="57"/>
      <c r="AD8" s="58"/>
      <c r="AE8" s="58"/>
      <c r="AF8" s="58"/>
    </row>
    <row r="9" spans="1:32" ht="12.75" customHeight="1">
      <c r="A9" s="482"/>
      <c r="B9" s="72"/>
      <c r="C9"/>
      <c r="D9"/>
      <c r="E9"/>
      <c r="F9"/>
      <c r="G9"/>
      <c r="H9"/>
      <c r="I9"/>
      <c r="J9"/>
      <c r="K9"/>
      <c r="L9" s="283"/>
      <c r="M9" s="284"/>
      <c r="N9" s="284"/>
      <c r="O9" s="283"/>
      <c r="Q9" s="575" t="s">
        <v>116</v>
      </c>
      <c r="R9" s="515"/>
      <c r="S9" s="492"/>
      <c r="T9" s="493"/>
      <c r="U9" s="493"/>
      <c r="V9" s="493"/>
      <c r="W9" s="493"/>
      <c r="X9" s="493"/>
      <c r="Y9" s="494"/>
      <c r="Z9" s="74"/>
      <c r="AA9" s="344" t="s">
        <v>107</v>
      </c>
      <c r="AB9" s="75"/>
      <c r="AC9" s="76"/>
      <c r="AD9" s="58"/>
      <c r="AE9" s="58"/>
      <c r="AF9" s="58"/>
    </row>
    <row r="10" spans="1:32" ht="12.75" customHeight="1">
      <c r="A10" s="482"/>
      <c r="B10" s="69" t="s">
        <v>25</v>
      </c>
      <c r="C10" s="585" t="s">
        <v>92</v>
      </c>
      <c r="D10" s="586"/>
      <c r="E10" s="586"/>
      <c r="F10" s="586"/>
      <c r="G10" s="586"/>
      <c r="H10" s="586"/>
      <c r="I10" s="586"/>
      <c r="J10" s="586"/>
      <c r="K10" s="586"/>
      <c r="M10" s="73"/>
      <c r="N10" s="73"/>
      <c r="O10" s="71"/>
      <c r="Q10" s="516"/>
      <c r="R10" s="517"/>
      <c r="S10" s="495"/>
      <c r="T10" s="488"/>
      <c r="U10" s="488"/>
      <c r="V10" s="488"/>
      <c r="W10" s="488"/>
      <c r="X10" s="488"/>
      <c r="Y10" s="489"/>
      <c r="Z10" s="74"/>
      <c r="AA10" s="502" t="s">
        <v>108</v>
      </c>
      <c r="AB10" s="503"/>
      <c r="AC10" s="504"/>
      <c r="AD10" s="58"/>
      <c r="AE10" s="58"/>
      <c r="AF10" s="58"/>
    </row>
    <row r="11" spans="1:32" ht="14.25" customHeight="1">
      <c r="A11" s="482"/>
      <c r="D11" s="275"/>
      <c r="E11" s="213"/>
      <c r="F11" s="213"/>
      <c r="G11" s="213"/>
      <c r="H11" s="201"/>
      <c r="I11" s="201"/>
      <c r="J11" s="77"/>
      <c r="K11" s="77"/>
      <c r="M11" s="57"/>
      <c r="O11" s="71"/>
      <c r="Q11" s="516"/>
      <c r="R11" s="517"/>
      <c r="S11" s="495"/>
      <c r="T11" s="488"/>
      <c r="U11" s="488"/>
      <c r="V11" s="488"/>
      <c r="W11" s="488"/>
      <c r="X11" s="488"/>
      <c r="Y11" s="489"/>
      <c r="Z11" s="74"/>
      <c r="AA11" s="505"/>
      <c r="AB11" s="506"/>
      <c r="AC11" s="507"/>
      <c r="AD11" s="58"/>
      <c r="AE11" s="58"/>
      <c r="AF11" s="58"/>
    </row>
    <row r="12" spans="1:32" ht="14.25" customHeight="1">
      <c r="A12" s="482"/>
      <c r="C12" s="336" t="s">
        <v>93</v>
      </c>
      <c r="D12" s="576"/>
      <c r="E12" s="577"/>
      <c r="H12" s="201"/>
      <c r="I12" s="201"/>
      <c r="J12" s="77"/>
      <c r="K12" s="77"/>
      <c r="M12" s="57"/>
      <c r="O12" s="71"/>
      <c r="Q12" s="516"/>
      <c r="R12" s="517"/>
      <c r="S12" s="529"/>
      <c r="T12" s="530"/>
      <c r="U12" s="530"/>
      <c r="V12" s="530"/>
      <c r="W12" s="530"/>
      <c r="X12" s="530"/>
      <c r="Y12" s="531"/>
      <c r="Z12" s="74"/>
      <c r="AA12" s="498" t="s">
        <v>109</v>
      </c>
      <c r="AB12" s="499"/>
      <c r="AC12" s="500"/>
      <c r="AD12" s="58"/>
      <c r="AE12" s="78"/>
      <c r="AF12" s="58"/>
    </row>
    <row r="13" spans="1:32" ht="14.25" customHeight="1">
      <c r="A13" s="482"/>
      <c r="C13" s="337" t="s">
        <v>94</v>
      </c>
      <c r="D13" s="589"/>
      <c r="E13" s="590"/>
      <c r="H13" s="200"/>
      <c r="I13" s="200"/>
      <c r="J13" s="198"/>
      <c r="K13" s="198"/>
      <c r="Q13" s="514" t="s">
        <v>117</v>
      </c>
      <c r="R13" s="515"/>
      <c r="S13" s="574"/>
      <c r="T13" s="488"/>
      <c r="U13" s="488"/>
      <c r="V13" s="488"/>
      <c r="W13" s="488"/>
      <c r="X13" s="488"/>
      <c r="Y13" s="489"/>
      <c r="Z13" s="74"/>
      <c r="AA13" s="501"/>
      <c r="AB13" s="499"/>
      <c r="AC13" s="500"/>
      <c r="AD13" s="58"/>
      <c r="AE13" s="80"/>
      <c r="AF13" s="58"/>
    </row>
    <row r="14" spans="1:31" ht="12.75" customHeight="1">
      <c r="A14" s="482"/>
      <c r="C14" s="338" t="s">
        <v>95</v>
      </c>
      <c r="D14" s="558" t="e">
        <f>D13/D12</f>
        <v>#DIV/0!</v>
      </c>
      <c r="E14" s="558"/>
      <c r="H14" s="199"/>
      <c r="I14" s="199"/>
      <c r="J14" s="198"/>
      <c r="K14" s="198"/>
      <c r="Q14" s="516"/>
      <c r="R14" s="517"/>
      <c r="S14" s="495"/>
      <c r="T14" s="488"/>
      <c r="U14" s="488"/>
      <c r="V14" s="488"/>
      <c r="W14" s="488"/>
      <c r="X14" s="488"/>
      <c r="Y14" s="489"/>
      <c r="Z14" s="74"/>
      <c r="AA14" s="508" t="s">
        <v>110</v>
      </c>
      <c r="AB14" s="509"/>
      <c r="AC14" s="510"/>
      <c r="AE14" s="81"/>
    </row>
    <row r="15" spans="1:31" ht="12.75" customHeight="1" thickBot="1">
      <c r="A15" s="482"/>
      <c r="B15" s="82"/>
      <c r="C15" s="82"/>
      <c r="Q15" s="516"/>
      <c r="R15" s="517"/>
      <c r="S15" s="495"/>
      <c r="T15" s="488"/>
      <c r="U15" s="488"/>
      <c r="V15" s="488"/>
      <c r="W15" s="488"/>
      <c r="X15" s="488"/>
      <c r="Y15" s="489"/>
      <c r="Z15" s="74"/>
      <c r="AA15" s="511"/>
      <c r="AB15" s="512"/>
      <c r="AC15" s="513"/>
      <c r="AE15" s="81"/>
    </row>
    <row r="16" spans="1:29" ht="12.75" customHeight="1">
      <c r="A16" s="482"/>
      <c r="B16" s="74"/>
      <c r="C16" s="57"/>
      <c r="D16" s="484"/>
      <c r="E16" s="484"/>
      <c r="F16" s="484"/>
      <c r="G16" s="484"/>
      <c r="H16" s="484"/>
      <c r="I16" s="484"/>
      <c r="J16" s="484"/>
      <c r="K16" s="484"/>
      <c r="L16" s="89"/>
      <c r="Q16" s="516"/>
      <c r="R16" s="517"/>
      <c r="S16" s="495"/>
      <c r="T16" s="488"/>
      <c r="U16" s="488"/>
      <c r="V16" s="488"/>
      <c r="W16" s="488"/>
      <c r="X16" s="488"/>
      <c r="Y16" s="489"/>
      <c r="Z16" s="74"/>
      <c r="AA16" s="472" t="s">
        <v>111</v>
      </c>
      <c r="AB16" s="473"/>
      <c r="AC16" s="474"/>
    </row>
    <row r="17" spans="1:29" ht="48.75" customHeight="1">
      <c r="A17" s="483"/>
      <c r="B17" s="57"/>
      <c r="C17" s="57"/>
      <c r="D17" s="57"/>
      <c r="E17" s="57"/>
      <c r="F17" s="57"/>
      <c r="G17" s="57"/>
      <c r="H17" s="57"/>
      <c r="I17" s="57"/>
      <c r="Q17" s="518"/>
      <c r="R17" s="519"/>
      <c r="S17" s="496"/>
      <c r="T17" s="490"/>
      <c r="U17" s="490"/>
      <c r="V17" s="490"/>
      <c r="W17" s="490"/>
      <c r="X17" s="490"/>
      <c r="Y17" s="491"/>
      <c r="Z17" s="74"/>
      <c r="AA17" s="475"/>
      <c r="AB17" s="476"/>
      <c r="AC17" s="477"/>
    </row>
    <row r="18" spans="1:29" ht="13.5" customHeight="1" thickBot="1">
      <c r="A18" s="481" t="s">
        <v>30</v>
      </c>
      <c r="B18" s="84"/>
      <c r="C18" s="85"/>
      <c r="D18" s="85"/>
      <c r="E18" s="85"/>
      <c r="F18" s="85"/>
      <c r="G18" s="582" t="s">
        <v>99</v>
      </c>
      <c r="H18" s="583"/>
      <c r="I18" s="583"/>
      <c r="J18" s="583"/>
      <c r="K18" s="583"/>
      <c r="L18" s="583"/>
      <c r="M18" s="85"/>
      <c r="N18" s="86"/>
      <c r="O18" s="85"/>
      <c r="P18" s="87"/>
      <c r="Q18" s="550" t="s">
        <v>118</v>
      </c>
      <c r="R18" s="551"/>
      <c r="S18" s="549"/>
      <c r="T18" s="486"/>
      <c r="U18" s="486"/>
      <c r="V18" s="486"/>
      <c r="W18" s="486"/>
      <c r="X18" s="486"/>
      <c r="Y18" s="487"/>
      <c r="Z18" s="74"/>
      <c r="AA18" s="478"/>
      <c r="AB18" s="479"/>
      <c r="AC18" s="480"/>
    </row>
    <row r="19" spans="1:26" ht="18.75" customHeight="1">
      <c r="A19" s="527"/>
      <c r="B19" s="80"/>
      <c r="C19" s="80"/>
      <c r="D19" s="80"/>
      <c r="E19" s="80"/>
      <c r="F19" s="80"/>
      <c r="G19" s="560"/>
      <c r="H19" s="560"/>
      <c r="I19" s="560"/>
      <c r="J19" s="560"/>
      <c r="K19" s="560"/>
      <c r="L19" s="560"/>
      <c r="M19" s="533">
        <f>D12-D13</f>
        <v>0</v>
      </c>
      <c r="N19" s="534"/>
      <c r="O19" s="80"/>
      <c r="P19" s="89"/>
      <c r="Q19" s="541"/>
      <c r="R19" s="542"/>
      <c r="S19" s="495"/>
      <c r="T19" s="488"/>
      <c r="U19" s="488"/>
      <c r="V19" s="488"/>
      <c r="W19" s="488"/>
      <c r="X19" s="488"/>
      <c r="Y19" s="489"/>
      <c r="Z19" s="74"/>
    </row>
    <row r="20" spans="1:26" ht="27.75" customHeight="1" thickBot="1">
      <c r="A20" s="527"/>
      <c r="B20" s="80"/>
      <c r="C20" s="578" t="s">
        <v>100</v>
      </c>
      <c r="D20" s="579"/>
      <c r="E20" s="580" t="s">
        <v>101</v>
      </c>
      <c r="F20" s="581"/>
      <c r="G20" s="80"/>
      <c r="H20" s="80"/>
      <c r="I20" s="80"/>
      <c r="K20" s="80"/>
      <c r="L20" s="88"/>
      <c r="M20" s="290"/>
      <c r="N20" s="88"/>
      <c r="O20" s="80"/>
      <c r="P20" s="89"/>
      <c r="Q20" s="541"/>
      <c r="R20" s="542"/>
      <c r="S20" s="495"/>
      <c r="T20" s="488"/>
      <c r="U20" s="488"/>
      <c r="V20" s="488"/>
      <c r="W20" s="488"/>
      <c r="X20" s="488"/>
      <c r="Y20" s="489"/>
      <c r="Z20" s="74"/>
    </row>
    <row r="21" spans="1:26" ht="12" customHeight="1">
      <c r="A21" s="527"/>
      <c r="C21" s="208" t="s">
        <v>4</v>
      </c>
      <c r="D21" s="202"/>
      <c r="E21" s="57"/>
      <c r="F21" s="209" t="s">
        <v>5</v>
      </c>
      <c r="H21" s="198"/>
      <c r="J21" s="79"/>
      <c r="K21" s="211"/>
      <c r="L21" s="80"/>
      <c r="M21" s="341" t="s">
        <v>104</v>
      </c>
      <c r="N21" s="342" t="s">
        <v>105</v>
      </c>
      <c r="O21" s="80"/>
      <c r="P21" s="89"/>
      <c r="Q21" s="541"/>
      <c r="R21" s="542"/>
      <c r="S21" s="495"/>
      <c r="T21" s="488"/>
      <c r="U21" s="488"/>
      <c r="V21" s="488"/>
      <c r="W21" s="488"/>
      <c r="X21" s="488"/>
      <c r="Y21" s="489"/>
      <c r="Z21" s="74"/>
    </row>
    <row r="22" spans="1:26" ht="15.75" customHeight="1">
      <c r="A22" s="527"/>
      <c r="B22" s="340" t="s">
        <v>102</v>
      </c>
      <c r="C22" s="203"/>
      <c r="D22" s="311"/>
      <c r="E22" s="312"/>
      <c r="F22" s="279"/>
      <c r="H22" s="57"/>
      <c r="I22" s="57"/>
      <c r="J22" s="57"/>
      <c r="K22" s="57"/>
      <c r="M22" s="71" t="s">
        <v>9</v>
      </c>
      <c r="N22" s="91" t="s">
        <v>10</v>
      </c>
      <c r="P22" s="89"/>
      <c r="Q22" s="541"/>
      <c r="R22" s="542"/>
      <c r="S22" s="495"/>
      <c r="T22" s="488"/>
      <c r="U22" s="488"/>
      <c r="V22" s="488"/>
      <c r="W22" s="488"/>
      <c r="X22" s="488"/>
      <c r="Y22" s="489"/>
      <c r="Z22" s="74"/>
    </row>
    <row r="23" spans="1:26" ht="6.75" customHeight="1" thickBot="1">
      <c r="A23" s="527"/>
      <c r="C23" s="203"/>
      <c r="D23" s="204"/>
      <c r="F23" s="206"/>
      <c r="H23" s="57"/>
      <c r="I23" s="57"/>
      <c r="J23" s="57"/>
      <c r="K23" s="57"/>
      <c r="M23" s="71"/>
      <c r="N23" s="91"/>
      <c r="P23" s="89"/>
      <c r="Q23" s="541"/>
      <c r="R23" s="542"/>
      <c r="S23" s="495"/>
      <c r="T23" s="488"/>
      <c r="U23" s="488"/>
      <c r="V23" s="488"/>
      <c r="W23" s="488"/>
      <c r="X23" s="488"/>
      <c r="Y23" s="489"/>
      <c r="Z23" s="74"/>
    </row>
    <row r="24" spans="1:26" ht="6.75" customHeight="1">
      <c r="A24" s="527"/>
      <c r="B24" s="57"/>
      <c r="C24" s="210"/>
      <c r="D24" s="207"/>
      <c r="E24" s="280"/>
      <c r="F24" s="207"/>
      <c r="H24" s="57"/>
      <c r="I24" s="57"/>
      <c r="J24" s="57"/>
      <c r="K24" s="57"/>
      <c r="M24" s="71"/>
      <c r="N24" s="91"/>
      <c r="P24" s="89"/>
      <c r="Q24" s="552"/>
      <c r="R24" s="553"/>
      <c r="S24" s="529"/>
      <c r="T24" s="530"/>
      <c r="U24" s="530"/>
      <c r="V24" s="530"/>
      <c r="W24" s="530"/>
      <c r="X24" s="530"/>
      <c r="Y24" s="531"/>
      <c r="Z24" s="74"/>
    </row>
    <row r="25" spans="1:26" ht="15.75" customHeight="1">
      <c r="A25" s="527"/>
      <c r="B25" s="341" t="s">
        <v>103</v>
      </c>
      <c r="C25" s="205"/>
      <c r="D25" s="223"/>
      <c r="E25" s="197"/>
      <c r="F25" s="279"/>
      <c r="H25" s="57"/>
      <c r="I25" s="57"/>
      <c r="J25" s="57"/>
      <c r="K25" s="57"/>
      <c r="M25" s="92"/>
      <c r="N25" s="93"/>
      <c r="P25" s="89"/>
      <c r="Q25" s="539" t="s">
        <v>119</v>
      </c>
      <c r="R25" s="540"/>
      <c r="S25" s="492"/>
      <c r="T25" s="493"/>
      <c r="U25" s="493"/>
      <c r="V25" s="493"/>
      <c r="W25" s="493"/>
      <c r="X25" s="493"/>
      <c r="Y25" s="494"/>
      <c r="Z25" s="74"/>
    </row>
    <row r="26" spans="1:27" ht="12" customHeight="1" thickBot="1">
      <c r="A26" s="527"/>
      <c r="B26" s="57"/>
      <c r="C26" s="276" t="s">
        <v>6</v>
      </c>
      <c r="D26" s="281"/>
      <c r="E26" s="277"/>
      <c r="F26" s="278" t="s">
        <v>7</v>
      </c>
      <c r="H26" s="57"/>
      <c r="I26" s="57"/>
      <c r="J26" s="57"/>
      <c r="K26" s="57"/>
      <c r="M26" s="92"/>
      <c r="N26" s="93"/>
      <c r="P26" s="89"/>
      <c r="Q26" s="541"/>
      <c r="R26" s="542"/>
      <c r="S26" s="495"/>
      <c r="T26" s="488"/>
      <c r="U26" s="488"/>
      <c r="V26" s="488"/>
      <c r="W26" s="488"/>
      <c r="X26" s="488"/>
      <c r="Y26" s="489"/>
      <c r="Z26" s="74"/>
      <c r="AA26" s="345"/>
    </row>
    <row r="27" spans="1:26" ht="14.25" customHeight="1">
      <c r="A27" s="527"/>
      <c r="H27" s="57"/>
      <c r="I27" s="57"/>
      <c r="J27" s="57"/>
      <c r="K27" s="57"/>
      <c r="N27" s="94"/>
      <c r="P27" s="89"/>
      <c r="Q27" s="541"/>
      <c r="R27" s="542"/>
      <c r="S27" s="495"/>
      <c r="T27" s="488"/>
      <c r="U27" s="488"/>
      <c r="V27" s="488"/>
      <c r="W27" s="488"/>
      <c r="X27" s="488"/>
      <c r="Y27" s="489"/>
      <c r="Z27" s="74"/>
    </row>
    <row r="28" spans="1:26" ht="14.25" customHeight="1">
      <c r="A28" s="527"/>
      <c r="B28" s="57"/>
      <c r="C28" s="57"/>
      <c r="D28" s="57"/>
      <c r="E28" s="57"/>
      <c r="F28" s="57"/>
      <c r="G28" s="57"/>
      <c r="H28" s="57"/>
      <c r="I28" s="57"/>
      <c r="J28" s="57"/>
      <c r="K28" s="57"/>
      <c r="N28" s="94"/>
      <c r="P28" s="89"/>
      <c r="Q28" s="541"/>
      <c r="R28" s="542"/>
      <c r="S28" s="495"/>
      <c r="T28" s="488"/>
      <c r="U28" s="488"/>
      <c r="V28" s="488"/>
      <c r="W28" s="488"/>
      <c r="X28" s="488"/>
      <c r="Y28" s="489"/>
      <c r="Z28" s="74"/>
    </row>
    <row r="29" spans="1:26" ht="14.25" customHeight="1">
      <c r="A29" s="527"/>
      <c r="D29" s="88"/>
      <c r="E29" s="88"/>
      <c r="F29" s="88"/>
      <c r="G29" s="105" t="s">
        <v>6</v>
      </c>
      <c r="H29" s="100" t="s">
        <v>7</v>
      </c>
      <c r="L29" s="212" t="s">
        <v>31</v>
      </c>
      <c r="M29" s="95"/>
      <c r="O29" s="215" t="s">
        <v>32</v>
      </c>
      <c r="P29" s="89">
        <f>egf+cgf</f>
        <v>0</v>
      </c>
      <c r="Q29" s="541"/>
      <c r="R29" s="542"/>
      <c r="S29" s="495"/>
      <c r="T29" s="488"/>
      <c r="U29" s="488"/>
      <c r="V29" s="488"/>
      <c r="W29" s="488"/>
      <c r="X29" s="488"/>
      <c r="Y29" s="489"/>
      <c r="Z29" s="74"/>
    </row>
    <row r="30" spans="1:26" ht="16.5" customHeight="1">
      <c r="A30" s="527"/>
      <c r="B30" s="57"/>
      <c r="C30" s="57"/>
      <c r="G30" s="222">
        <f>ceg</f>
        <v>0</v>
      </c>
      <c r="H30" s="222">
        <f>dcg</f>
        <v>0</v>
      </c>
      <c r="I30" s="214" t="s">
        <v>8</v>
      </c>
      <c r="M30" s="216"/>
      <c r="N30" s="217"/>
      <c r="P30" s="89"/>
      <c r="Q30" s="541"/>
      <c r="R30" s="542"/>
      <c r="S30" s="495"/>
      <c r="T30" s="488"/>
      <c r="U30" s="488"/>
      <c r="V30" s="488"/>
      <c r="W30" s="488"/>
      <c r="X30" s="488"/>
      <c r="Y30" s="489"/>
      <c r="Z30" s="74"/>
    </row>
    <row r="31" spans="1:29" ht="21.75" customHeight="1">
      <c r="A31" s="527"/>
      <c r="B31" s="80"/>
      <c r="C31" s="80"/>
      <c r="I31" s="561" t="s">
        <v>82</v>
      </c>
      <c r="J31" s="562"/>
      <c r="K31" s="562"/>
      <c r="L31" s="562"/>
      <c r="N31" s="94"/>
      <c r="P31" s="89"/>
      <c r="Q31" s="541"/>
      <c r="R31" s="542"/>
      <c r="S31" s="495"/>
      <c r="T31" s="488"/>
      <c r="U31" s="488"/>
      <c r="V31" s="488"/>
      <c r="W31" s="488"/>
      <c r="X31" s="488"/>
      <c r="Y31" s="489"/>
      <c r="Z31" s="74"/>
      <c r="AA31" s="57"/>
      <c r="AB31" s="57"/>
      <c r="AC31" s="57"/>
    </row>
    <row r="32" spans="1:29" ht="19.5" customHeight="1">
      <c r="A32" s="527"/>
      <c r="B32" s="57"/>
      <c r="C32" s="57"/>
      <c r="D32" s="90"/>
      <c r="E32" s="90"/>
      <c r="F32" s="90"/>
      <c r="G32" s="90"/>
      <c r="H32" s="548"/>
      <c r="I32" s="548"/>
      <c r="J32" s="225"/>
      <c r="K32" s="57"/>
      <c r="M32" s="90"/>
      <c r="N32" s="93"/>
      <c r="P32" s="89"/>
      <c r="Q32" s="541"/>
      <c r="R32" s="542"/>
      <c r="S32" s="495"/>
      <c r="T32" s="488"/>
      <c r="U32" s="488"/>
      <c r="V32" s="488"/>
      <c r="W32" s="488"/>
      <c r="X32" s="488"/>
      <c r="Y32" s="489"/>
      <c r="Z32" s="74"/>
      <c r="AA32" s="83"/>
      <c r="AB32" s="83"/>
      <c r="AC32" s="83"/>
    </row>
    <row r="33" spans="1:29" s="57" customFormat="1" ht="30" customHeight="1">
      <c r="A33" s="528"/>
      <c r="B33" s="192"/>
      <c r="C33" s="273"/>
      <c r="D33" s="116"/>
      <c r="E33" s="116"/>
      <c r="F33" s="116"/>
      <c r="G33" s="116"/>
      <c r="H33" s="116"/>
      <c r="I33" s="116"/>
      <c r="J33" s="193"/>
      <c r="K33" s="98"/>
      <c r="L33" s="98"/>
      <c r="M33" s="194"/>
      <c r="N33" s="195"/>
      <c r="O33" s="196"/>
      <c r="P33" s="99"/>
      <c r="Q33" s="543"/>
      <c r="R33" s="544"/>
      <c r="S33" s="496"/>
      <c r="T33" s="490"/>
      <c r="U33" s="490"/>
      <c r="V33" s="490"/>
      <c r="W33" s="490"/>
      <c r="X33" s="490"/>
      <c r="Y33" s="491"/>
      <c r="Z33" s="74"/>
      <c r="AA33" s="83"/>
      <c r="AB33" s="83"/>
      <c r="AC33" s="83"/>
    </row>
    <row r="34" spans="1:29" ht="13.5" customHeight="1">
      <c r="A34" s="481" t="s">
        <v>3</v>
      </c>
      <c r="B34" s="100"/>
      <c r="C34" s="100"/>
      <c r="H34" s="224" t="str">
        <f>IF(D35&lt;&gt;0,D35,"event")</f>
        <v>event</v>
      </c>
      <c r="K34" s="57"/>
      <c r="L34" s="57"/>
      <c r="M34" s="101" t="str">
        <f>M21</f>
        <v>曝露群 </v>
      </c>
      <c r="N34" s="343" t="s">
        <v>105</v>
      </c>
      <c r="O34" s="57"/>
      <c r="P34" s="96"/>
      <c r="Q34" s="521" t="s">
        <v>120</v>
      </c>
      <c r="R34" s="522"/>
      <c r="S34" s="485"/>
      <c r="T34" s="486"/>
      <c r="U34" s="486"/>
      <c r="V34" s="486"/>
      <c r="W34" s="486"/>
      <c r="X34" s="486"/>
      <c r="Y34" s="487"/>
      <c r="Z34" s="74"/>
      <c r="AA34" s="83"/>
      <c r="AB34" s="83"/>
      <c r="AC34" s="83"/>
    </row>
    <row r="35" spans="1:29" ht="13.5" customHeight="1">
      <c r="A35" s="527"/>
      <c r="B35" s="100"/>
      <c r="C35" s="100"/>
      <c r="D35" s="497"/>
      <c r="E35" s="226"/>
      <c r="F35" s="226"/>
      <c r="G35" s="226"/>
      <c r="H35" s="226"/>
      <c r="I35" s="226"/>
      <c r="J35" s="90"/>
      <c r="K35" s="57"/>
      <c r="L35" s="57"/>
      <c r="M35" s="71" t="s">
        <v>9</v>
      </c>
      <c r="N35" s="91" t="s">
        <v>10</v>
      </c>
      <c r="O35" s="57"/>
      <c r="P35" s="96"/>
      <c r="Q35" s="523"/>
      <c r="R35" s="524"/>
      <c r="S35" s="488"/>
      <c r="T35" s="488"/>
      <c r="U35" s="488"/>
      <c r="V35" s="488"/>
      <c r="W35" s="488"/>
      <c r="X35" s="488"/>
      <c r="Y35" s="489"/>
      <c r="Z35" s="74"/>
      <c r="AA35" s="83" t="s">
        <v>33</v>
      </c>
      <c r="AB35" s="83"/>
      <c r="AC35" s="83"/>
    </row>
    <row r="36" spans="1:29" ht="13.5" customHeight="1">
      <c r="A36" s="527"/>
      <c r="B36" s="100"/>
      <c r="C36" s="100"/>
      <c r="D36" s="497"/>
      <c r="E36" s="226"/>
      <c r="F36" s="226"/>
      <c r="G36" s="226"/>
      <c r="H36" s="559" t="s">
        <v>106</v>
      </c>
      <c r="I36" s="560"/>
      <c r="J36" s="560"/>
      <c r="K36" s="560"/>
      <c r="L36" s="560"/>
      <c r="M36" s="101"/>
      <c r="N36" s="102"/>
      <c r="O36" s="57"/>
      <c r="P36" s="96"/>
      <c r="Q36" s="523"/>
      <c r="R36" s="524"/>
      <c r="S36" s="488"/>
      <c r="T36" s="488"/>
      <c r="U36" s="488"/>
      <c r="V36" s="488"/>
      <c r="W36" s="488"/>
      <c r="X36" s="488"/>
      <c r="Y36" s="489"/>
      <c r="Z36" s="74"/>
      <c r="AA36" s="83"/>
      <c r="AB36" s="83"/>
      <c r="AC36" s="83"/>
    </row>
    <row r="37" spans="1:29" ht="13.5" customHeight="1">
      <c r="A37" s="527"/>
      <c r="D37" s="89"/>
      <c r="E37" s="89"/>
      <c r="F37" s="89"/>
      <c r="G37" s="89"/>
      <c r="H37" s="560"/>
      <c r="I37" s="560"/>
      <c r="J37" s="560"/>
      <c r="K37" s="560"/>
      <c r="L37" s="560"/>
      <c r="M37" s="533">
        <f>D39-D40</f>
        <v>0</v>
      </c>
      <c r="N37" s="534"/>
      <c r="O37" s="103"/>
      <c r="P37" s="89"/>
      <c r="Q37" s="523"/>
      <c r="R37" s="524"/>
      <c r="S37" s="488"/>
      <c r="T37" s="488"/>
      <c r="U37" s="488"/>
      <c r="V37" s="488"/>
      <c r="W37" s="488"/>
      <c r="X37" s="488"/>
      <c r="Y37" s="489"/>
      <c r="Z37" s="74"/>
      <c r="AA37" s="187"/>
      <c r="AB37" s="83"/>
      <c r="AC37" s="83"/>
    </row>
    <row r="38" spans="1:29" ht="12" customHeight="1">
      <c r="A38" s="527"/>
      <c r="B38" s="100"/>
      <c r="C38" s="100"/>
      <c r="J38" s="88"/>
      <c r="K38" s="92"/>
      <c r="L38" s="100"/>
      <c r="M38" s="95"/>
      <c r="N38" s="94"/>
      <c r="O38" s="103"/>
      <c r="P38" s="89"/>
      <c r="Q38" s="523"/>
      <c r="R38" s="524"/>
      <c r="S38" s="488"/>
      <c r="T38" s="488"/>
      <c r="U38" s="488"/>
      <c r="V38" s="488"/>
      <c r="W38" s="488"/>
      <c r="X38" s="488"/>
      <c r="Y38" s="489"/>
      <c r="Z38" s="74"/>
      <c r="AA38" s="187"/>
      <c r="AB38" s="83"/>
      <c r="AC38" s="83"/>
    </row>
    <row r="39" spans="1:29" ht="13.5" customHeight="1">
      <c r="A39" s="527"/>
      <c r="C39" s="341" t="s">
        <v>114</v>
      </c>
      <c r="D39" s="557"/>
      <c r="E39" s="557"/>
      <c r="F39" s="88"/>
      <c r="G39" s="88"/>
      <c r="I39" s="100"/>
      <c r="J39" s="92"/>
      <c r="K39" s="92"/>
      <c r="L39" s="106" t="s">
        <v>4</v>
      </c>
      <c r="M39" s="95"/>
      <c r="N39" s="94"/>
      <c r="O39" s="103" t="s">
        <v>5</v>
      </c>
      <c r="P39" s="89"/>
      <c r="Q39" s="523"/>
      <c r="R39" s="524"/>
      <c r="S39" s="488"/>
      <c r="T39" s="488"/>
      <c r="U39" s="488"/>
      <c r="V39" s="488"/>
      <c r="W39" s="488"/>
      <c r="X39" s="488"/>
      <c r="Y39" s="489"/>
      <c r="Z39" s="74"/>
      <c r="AA39" s="187"/>
      <c r="AB39" s="83"/>
      <c r="AC39" s="83"/>
    </row>
    <row r="40" spans="1:29" ht="13.5" customHeight="1">
      <c r="A40" s="527"/>
      <c r="C40" s="88" t="s">
        <v>115</v>
      </c>
      <c r="D40" s="563"/>
      <c r="E40" s="563"/>
      <c r="F40" s="88"/>
      <c r="G40" s="88"/>
      <c r="I40" s="90"/>
      <c r="J40" s="189"/>
      <c r="K40" s="341" t="s">
        <v>112</v>
      </c>
      <c r="M40" s="227">
        <f>D22</f>
        <v>0</v>
      </c>
      <c r="N40" s="228">
        <f>E22</f>
        <v>0</v>
      </c>
      <c r="P40" s="89">
        <f>aeg+bcg</f>
        <v>0</v>
      </c>
      <c r="Q40" s="523"/>
      <c r="R40" s="524"/>
      <c r="S40" s="488"/>
      <c r="T40" s="488"/>
      <c r="U40" s="488"/>
      <c r="V40" s="488"/>
      <c r="W40" s="488"/>
      <c r="X40" s="488"/>
      <c r="Y40" s="489"/>
      <c r="Z40" s="74"/>
      <c r="AA40" s="187"/>
      <c r="AB40" s="83"/>
      <c r="AC40" s="83"/>
    </row>
    <row r="41" spans="1:29" ht="13.5" customHeight="1">
      <c r="A41" s="527"/>
      <c r="C41" s="341" t="s">
        <v>95</v>
      </c>
      <c r="D41" s="558" t="e">
        <f>D40/D39</f>
        <v>#DIV/0!</v>
      </c>
      <c r="E41" s="558"/>
      <c r="F41" s="88"/>
      <c r="G41" s="88"/>
      <c r="I41" s="90"/>
      <c r="J41" s="90"/>
      <c r="K41" s="92"/>
      <c r="M41" s="90"/>
      <c r="N41" s="107"/>
      <c r="P41" s="89"/>
      <c r="Q41" s="523"/>
      <c r="R41" s="524"/>
      <c r="S41" s="488"/>
      <c r="T41" s="488"/>
      <c r="U41" s="488"/>
      <c r="V41" s="488"/>
      <c r="W41" s="488"/>
      <c r="X41" s="488"/>
      <c r="Y41" s="489"/>
      <c r="Z41" s="74"/>
      <c r="AA41" s="187"/>
      <c r="AB41" s="83"/>
      <c r="AC41" s="83"/>
    </row>
    <row r="42" spans="1:29" ht="13.5" customHeight="1">
      <c r="A42" s="527"/>
      <c r="D42" s="90"/>
      <c r="E42" s="90"/>
      <c r="F42" s="90"/>
      <c r="G42" s="90"/>
      <c r="H42" s="90"/>
      <c r="I42" s="90"/>
      <c r="J42" s="225"/>
      <c r="K42" s="81"/>
      <c r="M42" s="108"/>
      <c r="N42" s="109"/>
      <c r="P42" s="89">
        <f>SUM(M42,N42)</f>
        <v>0</v>
      </c>
      <c r="Q42" s="525"/>
      <c r="R42" s="526"/>
      <c r="S42" s="490"/>
      <c r="T42" s="490"/>
      <c r="U42" s="490"/>
      <c r="V42" s="490"/>
      <c r="W42" s="490"/>
      <c r="X42" s="490"/>
      <c r="Y42" s="491"/>
      <c r="Z42" s="74"/>
      <c r="AA42" s="83"/>
      <c r="AB42" s="83"/>
      <c r="AC42" s="83"/>
    </row>
    <row r="43" spans="1:29" s="57" customFormat="1" ht="13.5" customHeight="1">
      <c r="A43" s="527"/>
      <c r="D43" s="90"/>
      <c r="E43" s="90"/>
      <c r="F43" s="90"/>
      <c r="G43" s="90"/>
      <c r="H43" s="607" t="s">
        <v>113</v>
      </c>
      <c r="I43" s="608"/>
      <c r="J43" s="608"/>
      <c r="K43" s="608"/>
      <c r="L43" s="90"/>
      <c r="M43" s="315"/>
      <c r="N43" s="316"/>
      <c r="P43" s="89">
        <f>ceg+dcg</f>
        <v>0</v>
      </c>
      <c r="Q43" s="521" t="s">
        <v>121</v>
      </c>
      <c r="R43" s="522"/>
      <c r="S43" s="485"/>
      <c r="T43" s="486"/>
      <c r="U43" s="486"/>
      <c r="V43" s="486"/>
      <c r="W43" s="486"/>
      <c r="X43" s="486"/>
      <c r="Y43" s="487"/>
      <c r="Z43" s="74"/>
      <c r="AA43" s="115"/>
      <c r="AB43" s="110"/>
      <c r="AC43" s="110"/>
    </row>
    <row r="44" spans="1:29" ht="13.5" customHeight="1">
      <c r="A44" s="527"/>
      <c r="B44" s="57"/>
      <c r="C44" s="57"/>
      <c r="I44" s="609"/>
      <c r="J44" s="609"/>
      <c r="K44" s="609"/>
      <c r="L44" s="111"/>
      <c r="M44" s="112"/>
      <c r="N44" s="113"/>
      <c r="O44" s="114"/>
      <c r="P44" s="96">
        <v>0</v>
      </c>
      <c r="Q44" s="523"/>
      <c r="R44" s="524"/>
      <c r="S44" s="488"/>
      <c r="T44" s="488"/>
      <c r="U44" s="488"/>
      <c r="V44" s="488"/>
      <c r="W44" s="488"/>
      <c r="X44" s="488"/>
      <c r="Y44" s="489"/>
      <c r="Z44" s="74"/>
      <c r="AA44" s="118"/>
      <c r="AB44" s="118"/>
      <c r="AC44" s="110"/>
    </row>
    <row r="45" spans="1:29" s="57" customFormat="1" ht="13.5" customHeight="1">
      <c r="A45" s="527"/>
      <c r="J45" s="90"/>
      <c r="K45" s="100"/>
      <c r="M45" s="67"/>
      <c r="N45" s="67"/>
      <c r="Q45" s="523"/>
      <c r="R45" s="524"/>
      <c r="S45" s="488"/>
      <c r="T45" s="488"/>
      <c r="U45" s="488"/>
      <c r="V45" s="488"/>
      <c r="W45" s="488"/>
      <c r="X45" s="488"/>
      <c r="Y45" s="489"/>
      <c r="Z45" s="74"/>
      <c r="AA45" s="118"/>
      <c r="AB45" s="83"/>
      <c r="AC45" s="83"/>
    </row>
    <row r="46" spans="1:29" s="57" customFormat="1" ht="13.5" customHeight="1" thickBot="1">
      <c r="A46" s="532"/>
      <c r="B46" s="98"/>
      <c r="C46" s="98"/>
      <c r="D46" s="98"/>
      <c r="E46" s="98"/>
      <c r="F46" s="98"/>
      <c r="G46" s="98"/>
      <c r="H46" s="98"/>
      <c r="I46" s="98"/>
      <c r="J46" s="116"/>
      <c r="K46" s="117"/>
      <c r="L46" s="98"/>
      <c r="M46" s="97"/>
      <c r="N46" s="97"/>
      <c r="O46" s="98"/>
      <c r="P46" s="99">
        <v>1</v>
      </c>
      <c r="Q46" s="535"/>
      <c r="R46" s="536"/>
      <c r="S46" s="537"/>
      <c r="T46" s="537"/>
      <c r="U46" s="537"/>
      <c r="V46" s="537"/>
      <c r="W46" s="537"/>
      <c r="X46" s="537"/>
      <c r="Y46" s="538"/>
      <c r="AA46" s="118"/>
      <c r="AB46" s="83"/>
      <c r="AC46" s="83"/>
    </row>
    <row r="47" spans="1:29" ht="18.75" customHeight="1">
      <c r="A47" s="119"/>
      <c r="B47" s="282"/>
      <c r="C47" s="120"/>
      <c r="D47" s="120"/>
      <c r="E47" s="120"/>
      <c r="F47" s="366" t="s">
        <v>173</v>
      </c>
      <c r="G47" s="289">
        <v>95</v>
      </c>
      <c r="H47" s="120" t="s">
        <v>174</v>
      </c>
      <c r="I47" s="121"/>
      <c r="J47" s="121"/>
      <c r="K47" s="121"/>
      <c r="L47" s="121"/>
      <c r="M47" s="121"/>
      <c r="N47" s="121"/>
      <c r="O47" s="121"/>
      <c r="P47" s="121"/>
      <c r="Q47" s="122"/>
      <c r="R47" s="122"/>
      <c r="S47" s="121"/>
      <c r="T47" s="306"/>
      <c r="U47" s="306"/>
      <c r="V47" s="121"/>
      <c r="W47" s="121"/>
      <c r="X47" s="121"/>
      <c r="Y47" s="123"/>
      <c r="Z47" s="57"/>
      <c r="AA47" s="118"/>
      <c r="AB47" s="128"/>
      <c r="AC47" s="128"/>
    </row>
    <row r="48" spans="1:29" s="125" customFormat="1" ht="14.25" customHeight="1">
      <c r="A48" s="554" t="s">
        <v>85</v>
      </c>
      <c r="C48" s="124"/>
      <c r="G48" s="330" t="s">
        <v>83</v>
      </c>
      <c r="I48" s="605">
        <f>IF(row1=0,"",aeg/row1*100)</f>
      </c>
      <c r="J48" s="605"/>
      <c r="K48" s="218" t="s">
        <v>34</v>
      </c>
      <c r="O48" s="126"/>
      <c r="P48" s="126"/>
      <c r="Q48" s="219"/>
      <c r="T48" s="219"/>
      <c r="U48" s="219"/>
      <c r="V48" s="305"/>
      <c r="W48" s="610" t="s">
        <v>175</v>
      </c>
      <c r="X48" s="611"/>
      <c r="Y48" s="612"/>
      <c r="Z48" s="127"/>
      <c r="AA48" s="118"/>
      <c r="AB48" s="83"/>
      <c r="AC48" s="83"/>
    </row>
    <row r="49" spans="1:29" s="125" customFormat="1" ht="14.25" customHeight="1">
      <c r="A49" s="555"/>
      <c r="C49" s="274"/>
      <c r="D49" s="129"/>
      <c r="E49" s="129"/>
      <c r="F49" s="129"/>
      <c r="G49" s="331" t="s">
        <v>84</v>
      </c>
      <c r="I49" s="606">
        <f>IF(tpop&gt;0,egf/tpop*100,"")</f>
      </c>
      <c r="J49" s="606"/>
      <c r="K49" s="218" t="s">
        <v>34</v>
      </c>
      <c r="L49" s="130">
        <f>(norm/3)*SQRT(1/(aeg+0.5))</f>
        <v>0.923935882899785</v>
      </c>
      <c r="O49" s="126"/>
      <c r="P49" s="130">
        <f>(norm/3)*SQRT(1/(bcg+0.5))</f>
        <v>0.923935882899785</v>
      </c>
      <c r="Q49" s="129"/>
      <c r="T49" s="129"/>
      <c r="U49" s="129"/>
      <c r="V49" s="307"/>
      <c r="W49" s="613"/>
      <c r="X49" s="614"/>
      <c r="Y49" s="615"/>
      <c r="Z49" s="127"/>
      <c r="AA49" s="118"/>
      <c r="AB49" s="136"/>
      <c r="AC49" s="136"/>
    </row>
    <row r="50" spans="1:30" ht="14.25" customHeight="1">
      <c r="A50" s="555"/>
      <c r="B50" s="124">
        <f>NORMSINV(1-alpha/2)</f>
        <v>1.9599639845400536</v>
      </c>
      <c r="C50" s="124"/>
      <c r="D50" s="124">
        <f>(100-ci)/100</f>
        <v>0.05</v>
      </c>
      <c r="G50" s="303"/>
      <c r="J50" s="104"/>
      <c r="K50" s="90"/>
      <c r="L50" s="131" t="e">
        <f>ego*per</f>
        <v>#REF!</v>
      </c>
      <c r="M50" s="132">
        <f>IF(egf&lt;=0,"",norm*SQRT(((aeg*(egf-aeg))/egf^3)+(norm^2)/4/egf^2))</f>
      </c>
      <c r="N50" s="132">
        <f>IF(cgf&gt;0,bcg/cgf,0)</f>
        <v>0</v>
      </c>
      <c r="O50" s="131" t="e">
        <f>cgo*per</f>
        <v>#REF!</v>
      </c>
      <c r="P50" s="132">
        <f>IF(cgf&lt;=0,"",norm*SQRT(((bcg*(cgf-bcg))/cgf^3)+(norm^2)/4/cgf^2))</f>
      </c>
      <c r="Q50" s="57"/>
      <c r="T50" s="96"/>
      <c r="U50" s="96"/>
      <c r="V50" s="308"/>
      <c r="W50" s="135"/>
      <c r="X50" s="133">
        <f>IF(ncas=0,"",IF(nncon=0,"",IF((bcg*ceg)&gt;0,(aeg*dcg)/(bcg*ceg))))</f>
      </c>
      <c r="Y50" s="134">
        <f>IF((aeg+bcg)=0,"",SQRT(1/aeg+1/bcg+1/ceg+1/dcg))</f>
      </c>
      <c r="Z50" s="74"/>
      <c r="AA50" s="118"/>
      <c r="AB50" s="83"/>
      <c r="AC50" s="83"/>
      <c r="AD50" s="137"/>
    </row>
    <row r="51" spans="1:27" ht="14.25" customHeight="1" thickBot="1">
      <c r="A51" s="556"/>
      <c r="B51" s="291"/>
      <c r="C51" s="221"/>
      <c r="D51" s="274">
        <f>(100-ci)/100</f>
        <v>0.05</v>
      </c>
      <c r="E51" s="98"/>
      <c r="F51" s="98"/>
      <c r="G51" s="304"/>
      <c r="H51" s="57"/>
      <c r="I51" s="57"/>
      <c r="J51" s="90"/>
      <c r="K51" s="302"/>
      <c r="L51" s="292" t="s">
        <v>35</v>
      </c>
      <c r="M51" s="293">
        <f>IF(egf=0,"",IF(egf&lt;3,0,IF(aeg=egf,1,IF(prpn=1,per*((egf/(egf+norm^2))*(aeg/egf+norm^2/2/egf+peba)),per*((aeg+0.5)*((1-1/9/(aeg+0.5)+reba)^3)/egf)))))</f>
      </c>
      <c r="N51" s="294">
        <f>IF(cgf=0,"",IF(cgf&lt;3,0,IF(bcg=0,0.00001,IF(prpn=1,per*((cgf/(cgf+norm^2))*(bcg/cgf+norm^2/2/cgf-pcba)),per*((bcg+0.5)*((1-1/9/(bcg+0.5)-rcba)^3)/cgf)))))</f>
      </c>
      <c r="O51" s="292" t="s">
        <v>35</v>
      </c>
      <c r="P51" s="293">
        <f>IF(cgf=0,"",IF(cgf&lt;3,0,IF(bcg=cgf,1,IF(prpn=1,per*((cgf/(cgf+norm^2))*(bcg/cgf+norm^2/2/cgf+pcba)),per*((bcg+0.5)*((1-1/9/(bcg+0.5)+rcba)^3)/cgf)))))</f>
      </c>
      <c r="Q51" s="57"/>
      <c r="S51" s="221"/>
      <c r="T51" s="96"/>
      <c r="U51" s="190"/>
      <c r="V51" s="309"/>
      <c r="W51" s="220" t="e">
        <f>IF(or=0,0,EXP(LN(or)-(norm*selnor)))</f>
        <v>#VALUE!</v>
      </c>
      <c r="X51" s="190" t="s">
        <v>35</v>
      </c>
      <c r="Y51" s="191" t="e">
        <f>IF(or=0,0,EXP(LN(or)+(norm*selnor)))</f>
        <v>#VALUE!</v>
      </c>
      <c r="Z51" s="74"/>
      <c r="AA51" s="118"/>
    </row>
    <row r="52" spans="1:27" ht="14.25" customHeight="1" thickTop="1">
      <c r="A52" s="545" t="s">
        <v>86</v>
      </c>
      <c r="B52" s="298"/>
      <c r="C52" s="285"/>
      <c r="D52" s="286"/>
      <c r="E52" s="286"/>
      <c r="F52" s="286"/>
      <c r="G52" s="332" t="s">
        <v>87</v>
      </c>
      <c r="H52" s="596"/>
      <c r="I52" s="597"/>
      <c r="J52" s="597"/>
      <c r="K52" s="597"/>
      <c r="L52" s="597"/>
      <c r="M52" s="597"/>
      <c r="N52" s="597"/>
      <c r="O52" s="597"/>
      <c r="P52" s="597"/>
      <c r="Q52" s="597"/>
      <c r="R52" s="597"/>
      <c r="S52" s="597"/>
      <c r="T52" s="597"/>
      <c r="U52" s="597"/>
      <c r="V52" s="597"/>
      <c r="W52" s="597"/>
      <c r="X52" s="597"/>
      <c r="Y52" s="598"/>
      <c r="Z52" s="57"/>
      <c r="AA52" s="118"/>
    </row>
    <row r="53" spans="1:27" ht="14.25" customHeight="1">
      <c r="A53" s="546"/>
      <c r="B53" s="287"/>
      <c r="C53" s="288"/>
      <c r="D53" s="232"/>
      <c r="E53" s="232"/>
      <c r="F53" s="232"/>
      <c r="G53" s="232"/>
      <c r="H53" s="599"/>
      <c r="I53" s="600"/>
      <c r="J53" s="600"/>
      <c r="K53" s="600"/>
      <c r="L53" s="600"/>
      <c r="M53" s="600"/>
      <c r="N53" s="600"/>
      <c r="O53" s="600"/>
      <c r="P53" s="600"/>
      <c r="Q53" s="600"/>
      <c r="R53" s="600"/>
      <c r="S53" s="600"/>
      <c r="T53" s="600"/>
      <c r="U53" s="600"/>
      <c r="V53" s="600"/>
      <c r="W53" s="600"/>
      <c r="X53" s="600"/>
      <c r="Y53" s="601"/>
      <c r="Z53" s="57"/>
      <c r="AA53" s="118"/>
    </row>
    <row r="54" spans="1:27" ht="14.25" customHeight="1">
      <c r="A54" s="546"/>
      <c r="B54" s="287"/>
      <c r="C54" s="288"/>
      <c r="D54" s="232"/>
      <c r="E54" s="232"/>
      <c r="F54" s="232"/>
      <c r="G54" s="232"/>
      <c r="H54" s="599"/>
      <c r="I54" s="600"/>
      <c r="J54" s="600"/>
      <c r="K54" s="600"/>
      <c r="L54" s="600"/>
      <c r="M54" s="600"/>
      <c r="N54" s="600"/>
      <c r="O54" s="600"/>
      <c r="P54" s="600"/>
      <c r="Q54" s="600"/>
      <c r="R54" s="600"/>
      <c r="S54" s="600"/>
      <c r="T54" s="600"/>
      <c r="U54" s="600"/>
      <c r="V54" s="600"/>
      <c r="W54" s="600"/>
      <c r="X54" s="600"/>
      <c r="Y54" s="601"/>
      <c r="Z54" s="57"/>
      <c r="AA54" s="118"/>
    </row>
    <row r="55" spans="1:27" ht="14.25" customHeight="1">
      <c r="A55" s="546"/>
      <c r="B55" s="231"/>
      <c r="C55" s="232"/>
      <c r="D55" s="232"/>
      <c r="E55" s="232"/>
      <c r="F55" s="232"/>
      <c r="G55" s="232"/>
      <c r="H55" s="602"/>
      <c r="I55" s="603"/>
      <c r="J55" s="603"/>
      <c r="K55" s="603"/>
      <c r="L55" s="603"/>
      <c r="M55" s="603"/>
      <c r="N55" s="603"/>
      <c r="O55" s="603"/>
      <c r="P55" s="603"/>
      <c r="Q55" s="603"/>
      <c r="R55" s="603"/>
      <c r="S55" s="603"/>
      <c r="T55" s="603"/>
      <c r="U55" s="603"/>
      <c r="V55" s="603"/>
      <c r="W55" s="603"/>
      <c r="X55" s="603"/>
      <c r="Y55" s="604"/>
      <c r="Z55" s="57"/>
      <c r="AA55" s="118"/>
    </row>
    <row r="56" spans="1:26" ht="14.25" customHeight="1">
      <c r="A56" s="546"/>
      <c r="B56" s="231"/>
      <c r="C56" s="232"/>
      <c r="D56" s="232"/>
      <c r="E56" s="232"/>
      <c r="F56" s="232"/>
      <c r="G56" s="333" t="s">
        <v>88</v>
      </c>
      <c r="H56" s="74"/>
      <c r="I56" s="232"/>
      <c r="J56" s="232"/>
      <c r="K56" s="57"/>
      <c r="L56" s="57"/>
      <c r="M56" s="57"/>
      <c r="N56" s="57"/>
      <c r="O56" s="57"/>
      <c r="P56" s="57"/>
      <c r="Q56" s="57"/>
      <c r="R56" s="57"/>
      <c r="S56" s="57"/>
      <c r="T56" s="57"/>
      <c r="U56" s="57"/>
      <c r="V56" s="57"/>
      <c r="W56" s="295"/>
      <c r="X56" s="296"/>
      <c r="Y56" s="297"/>
      <c r="Z56" s="57"/>
    </row>
    <row r="57" spans="1:29" ht="14.25" customHeight="1" thickBot="1">
      <c r="A57" s="547"/>
      <c r="B57" s="233"/>
      <c r="C57" s="234"/>
      <c r="D57" s="234"/>
      <c r="E57" s="234"/>
      <c r="F57" s="234"/>
      <c r="G57" s="334" t="s">
        <v>89</v>
      </c>
      <c r="H57" s="277"/>
      <c r="I57" s="234"/>
      <c r="J57" s="234"/>
      <c r="K57" s="277"/>
      <c r="L57" s="277"/>
      <c r="M57" s="277"/>
      <c r="N57" s="277"/>
      <c r="O57" s="277"/>
      <c r="P57" s="277"/>
      <c r="Q57" s="277"/>
      <c r="R57" s="277"/>
      <c r="S57" s="277"/>
      <c r="T57" s="277"/>
      <c r="U57" s="277"/>
      <c r="V57" s="277"/>
      <c r="W57" s="299"/>
      <c r="X57" s="300">
        <f>IF(X56=0,"","to")</f>
      </c>
      <c r="Y57" s="301"/>
      <c r="Z57" s="57"/>
      <c r="AA57" s="81"/>
      <c r="AB57" s="81"/>
      <c r="AC57" s="81"/>
    </row>
    <row r="58" spans="1:29" ht="12.75">
      <c r="A58" s="229"/>
      <c r="B58" s="229"/>
      <c r="C58" s="229"/>
      <c r="D58" s="229"/>
      <c r="E58" s="229"/>
      <c r="F58" s="229"/>
      <c r="G58" s="229"/>
      <c r="H58" s="229"/>
      <c r="I58" s="229"/>
      <c r="J58" s="229"/>
      <c r="K58" s="229"/>
      <c r="L58" s="229"/>
      <c r="M58" s="229"/>
      <c r="N58" s="229"/>
      <c r="O58" s="229"/>
      <c r="P58" s="229"/>
      <c r="Q58" s="229"/>
      <c r="R58" s="229"/>
      <c r="S58" s="229"/>
      <c r="T58" s="229"/>
      <c r="U58" s="335" t="s">
        <v>90</v>
      </c>
      <c r="V58" s="520" t="s">
        <v>20</v>
      </c>
      <c r="W58" s="520"/>
      <c r="X58" s="520"/>
      <c r="Y58" s="520"/>
      <c r="AA58" s="81"/>
      <c r="AB58" s="81"/>
      <c r="AC58" s="81"/>
    </row>
    <row r="59" s="81" customFormat="1" ht="12.75">
      <c r="A59" s="368" t="s">
        <v>189</v>
      </c>
    </row>
    <row r="60" s="81" customFormat="1" ht="12.75"/>
    <row r="61" s="81" customFormat="1" ht="12.75"/>
    <row r="62" s="81" customFormat="1" ht="12.75"/>
    <row r="63" s="81" customFormat="1" ht="12.75"/>
    <row r="64" s="81" customFormat="1" ht="12.75"/>
    <row r="65" s="81" customFormat="1" ht="12.75"/>
    <row r="66" spans="27:29" s="81" customFormat="1" ht="12.75">
      <c r="AA66" s="54"/>
      <c r="AB66" s="54"/>
      <c r="AC66" s="54"/>
    </row>
    <row r="67" spans="27:29" s="81" customFormat="1" ht="12.75">
      <c r="AA67" s="54"/>
      <c r="AB67" s="54"/>
      <c r="AC67" s="54"/>
    </row>
  </sheetData>
  <sheetProtection sheet="1" selectLockedCells="1"/>
  <mergeCells count="55">
    <mergeCell ref="I4:L4"/>
    <mergeCell ref="M4:N4"/>
    <mergeCell ref="B4:D4"/>
    <mergeCell ref="E4:H4"/>
    <mergeCell ref="H52:Y55"/>
    <mergeCell ref="I48:J48"/>
    <mergeCell ref="I49:J49"/>
    <mergeCell ref="H43:K43"/>
    <mergeCell ref="I44:K44"/>
    <mergeCell ref="W48:Y49"/>
    <mergeCell ref="D12:E12"/>
    <mergeCell ref="C20:D20"/>
    <mergeCell ref="E20:F20"/>
    <mergeCell ref="G18:L19"/>
    <mergeCell ref="L6:O6"/>
    <mergeCell ref="C10:K10"/>
    <mergeCell ref="D6:J7"/>
    <mergeCell ref="D13:E13"/>
    <mergeCell ref="D14:E14"/>
    <mergeCell ref="O4:P4"/>
    <mergeCell ref="Q4:Y4"/>
    <mergeCell ref="S5:Y8"/>
    <mergeCell ref="Q5:R8"/>
    <mergeCell ref="S13:Y17"/>
    <mergeCell ref="Q9:R12"/>
    <mergeCell ref="A52:A57"/>
    <mergeCell ref="H32:I32"/>
    <mergeCell ref="S18:Y24"/>
    <mergeCell ref="Q18:R24"/>
    <mergeCell ref="A48:A51"/>
    <mergeCell ref="D39:E39"/>
    <mergeCell ref="D41:E41"/>
    <mergeCell ref="H36:L37"/>
    <mergeCell ref="I31:L31"/>
    <mergeCell ref="D40:E40"/>
    <mergeCell ref="V58:Y58"/>
    <mergeCell ref="Q34:R42"/>
    <mergeCell ref="A18:A33"/>
    <mergeCell ref="S9:Y12"/>
    <mergeCell ref="A34:A46"/>
    <mergeCell ref="M37:N37"/>
    <mergeCell ref="M19:N19"/>
    <mergeCell ref="Q43:R46"/>
    <mergeCell ref="S43:Y46"/>
    <mergeCell ref="Q25:R33"/>
    <mergeCell ref="AA16:AC18"/>
    <mergeCell ref="A5:A17"/>
    <mergeCell ref="D16:K16"/>
    <mergeCell ref="S34:Y42"/>
    <mergeCell ref="S25:Y33"/>
    <mergeCell ref="D35:D36"/>
    <mergeCell ref="AA12:AC13"/>
    <mergeCell ref="AA10:AC11"/>
    <mergeCell ref="AA14:AC15"/>
    <mergeCell ref="Q13:R17"/>
  </mergeCells>
  <conditionalFormatting sqref="X50">
    <cfRule type="cellIs" priority="20" dxfId="0" operator="equal" stopIfTrue="1">
      <formula>""</formula>
    </cfRule>
  </conditionalFormatting>
  <conditionalFormatting sqref="W51 Y51">
    <cfRule type="expression" priority="21" dxfId="0" stopIfTrue="1">
      <formula>or=""</formula>
    </cfRule>
  </conditionalFormatting>
  <conditionalFormatting sqref="L50 L51:M51">
    <cfRule type="expression" priority="22" dxfId="23" stopIfTrue="1">
      <formula>OR(pind=0,ego=0)</formula>
    </cfRule>
  </conditionalFormatting>
  <conditionalFormatting sqref="O50 N51:P51">
    <cfRule type="expression" priority="23" dxfId="23" stopIfTrue="1">
      <formula>OR(pind=0,cgo=0)</formula>
    </cfRule>
  </conditionalFormatting>
  <conditionalFormatting sqref="O48:O49 P48">
    <cfRule type="expression" priority="24" dxfId="19" stopIfTrue="1">
      <formula>(pind=0)</formula>
    </cfRule>
  </conditionalFormatting>
  <conditionalFormatting sqref="M42:N42">
    <cfRule type="expression" priority="26" dxfId="23" stopIfTrue="1">
      <formula>SUM(ceg,dcg)&gt;0</formula>
    </cfRule>
    <cfRule type="expression" priority="27" dxfId="23" stopIfTrue="1">
      <formula>AND(pind=0)</formula>
    </cfRule>
  </conditionalFormatting>
  <conditionalFormatting sqref="I48">
    <cfRule type="expression" priority="31" dxfId="21" stopIfTrue="1">
      <formula>AND(aeg&gt;0,bcg&gt;0)</formula>
    </cfRule>
  </conditionalFormatting>
  <conditionalFormatting sqref="I49">
    <cfRule type="expression" priority="34" dxfId="21" stopIfTrue="1">
      <formula>AND(OR(ceg&gt;0,egf&lt;&gt;""),OR(dcg&gt;0,cgf&lt;&gt;""))</formula>
    </cfRule>
  </conditionalFormatting>
  <conditionalFormatting sqref="W48">
    <cfRule type="expression" priority="35" dxfId="20" stopIfTrue="1">
      <formula>pind=1</formula>
    </cfRule>
  </conditionalFormatting>
  <conditionalFormatting sqref="J40">
    <cfRule type="cellIs" priority="61" dxfId="19" operator="equal" stopIfTrue="1">
      <formula>0</formula>
    </cfRule>
    <cfRule type="cellIs" priority="62" dxfId="18" operator="equal" stopIfTrue="1">
      <formula>1</formula>
    </cfRule>
  </conditionalFormatting>
  <conditionalFormatting sqref="J33">
    <cfRule type="expression" priority="66" dxfId="17" stopIfTrue="1">
      <formula>AND(pind=0,mpcon=0)</formula>
    </cfRule>
    <cfRule type="cellIs" priority="67" dxfId="11" operator="equal" stopIfTrue="1">
      <formula>0</formula>
    </cfRule>
  </conditionalFormatting>
  <conditionalFormatting sqref="J32">
    <cfRule type="expression" priority="69" dxfId="11" stopIfTrue="1">
      <formula>AND(pind=0,mpcon&gt;0)</formula>
    </cfRule>
    <cfRule type="expression" priority="70" dxfId="10" stopIfTrue="1">
      <formula>AND(pind=0)</formula>
    </cfRule>
    <cfRule type="expression" priority="71" dxfId="11" stopIfTrue="1">
      <formula>AND(pind=1,egf&gt;0,cgf&gt;0,SUM(egf,cgf,mpcon)&lt;&gt;npcon)</formula>
    </cfRule>
  </conditionalFormatting>
  <conditionalFormatting sqref="J42">
    <cfRule type="expression" priority="83" dxfId="11" stopIfTrue="1">
      <formula>AND(ceg&gt;0,dcg&gt;0,SUM(tcon+mncon)&lt;&gt;nncon)</formula>
    </cfRule>
    <cfRule type="expression" priority="84" dxfId="11" stopIfTrue="1">
      <formula>AND(pind=1,mncon&gt;0)</formula>
    </cfRule>
    <cfRule type="expression" priority="85" dxfId="10" stopIfTrue="1">
      <formula>AND(pind=1,mncon=0)</formula>
    </cfRule>
  </conditionalFormatting>
  <conditionalFormatting sqref="X51">
    <cfRule type="expression" priority="14" dxfId="8" stopIfTrue="1">
      <formula>or=""</formula>
    </cfRule>
  </conditionalFormatting>
  <conditionalFormatting sqref="U51">
    <cfRule type="expression" priority="2" dxfId="8" stopIfTrue="1">
      <formula>$U$50=""</formula>
    </cfRule>
  </conditionalFormatting>
  <conditionalFormatting sqref="D14">
    <cfRule type="expression" priority="162" dxfId="0" stopIfTrue="1">
      <formula>$D$12=""</formula>
    </cfRule>
  </conditionalFormatting>
  <conditionalFormatting sqref="M19:N19">
    <cfRule type="expression" priority="163" dxfId="1" stopIfTrue="1">
      <formula>$D$12=""</formula>
    </cfRule>
  </conditionalFormatting>
  <conditionalFormatting sqref="D41">
    <cfRule type="expression" priority="202" dxfId="0" stopIfTrue="1">
      <formula>$D$39=""</formula>
    </cfRule>
  </conditionalFormatting>
  <conditionalFormatting sqref="N40">
    <cfRule type="expression" priority="405" dxfId="0" stopIfTrue="1">
      <formula>$E$22=""</formula>
    </cfRule>
  </conditionalFormatting>
  <conditionalFormatting sqref="H30">
    <cfRule type="expression" priority="406" dxfId="0" stopIfTrue="1">
      <formula>$E$25=""</formula>
    </cfRule>
  </conditionalFormatting>
  <conditionalFormatting sqref="M40">
    <cfRule type="expression" priority="407" dxfId="0" stopIfTrue="1">
      <formula>$D$22=""</formula>
    </cfRule>
  </conditionalFormatting>
  <conditionalFormatting sqref="M37:N37">
    <cfRule type="expression" priority="408" dxfId="1" stopIfTrue="1">
      <formula>$D$22=""</formula>
    </cfRule>
  </conditionalFormatting>
  <conditionalFormatting sqref="G30">
    <cfRule type="expression" priority="409" dxfId="0" stopIfTrue="1">
      <formula>$D$25=""</formula>
    </cfRule>
  </conditionalFormatting>
  <dataValidations count="30">
    <dataValidation type="whole" allowBlank="1" showInputMessage="1" showErrorMessage="1" sqref="G30">
      <formula1>0</formula1>
      <formula2>M65521</formula2>
    </dataValidation>
    <dataValidation allowBlank="1" showInputMessage="1" showErrorMessage="1" promptTitle="非曝露対照" prompt="曝露を受けておらず、分析には組み込まれた対照の人数を入力すること。" sqref="E25"/>
    <dataValidation type="whole" allowBlank="1" showInputMessage="1" showErrorMessage="1" sqref="H30">
      <formula1>0</formula1>
      <formula2>M65521</formula2>
    </dataValidation>
    <dataValidation allowBlank="1" showInputMessage="1" showErrorMessage="1" promptTitle="曝露を受けた対照" prompt="対照のうち、曝露を受け、なおかつ分析に組み込まれた症例数を入力すること。" sqref="D25"/>
    <dataValidation type="whole" allowBlank="1" showInputMessage="1" sqref="M40:N40">
      <formula1>0</formula1>
      <formula2>D25</formula2>
    </dataValidation>
    <dataValidation allowBlank="1" showInputMessage="1" showErrorMessage="1" promptTitle="報告されているオッズ比" prompt="研究によって報告されているオッズ比を入力すること。" sqref="X56"/>
    <dataValidation allowBlank="1" showInputMessage="1" showErrorMessage="1" promptTitle="下限信頼限界" prompt="下限信頼限界を入力すること。" sqref="W57"/>
    <dataValidation allowBlank="1" showInputMessage="1" showErrorMessage="1" promptTitle="上限信頼限界" prompt="上限信頼限界を入力すること。" sqref="Y57"/>
    <dataValidation type="textLength" allowBlank="1" showInputMessage="1" showErrorMessage="1" promptTitle="時間" prompt="曝露からアウトカムにかけての期間はどの程度と示唆されているか。&#10;これは、必ずしも曝露と対照がいつ測定されたかということではなく、曝露からアウトカム事象にかけてどの程度の期間が示唆されているのかを指すものである。&#10;&#10;時間は分析の対象とはならない。" sqref="S43:Y46">
      <formula1>1</formula1>
      <formula2>500</formula2>
    </dataValidation>
    <dataValidation allowBlank="1" showInputMessage="1" showErrorMessage="1" promptTitle="非曝露症例" prompt="分析に組み込まれた症例のうち、曝露を受けていない合計症例数をここに入力すること。" sqref="E22"/>
    <dataValidation allowBlank="1" showInputMessage="1" showErrorMessage="1" promptTitle="曝露症例" prompt="曝露のうち、分析に組み込まれた症例数をここに入力すること。" sqref="D22"/>
    <dataValidation type="whole" operator="greaterThan" allowBlank="1" showInputMessage="1" showErrorMessage="1" sqref="M19:N19">
      <formula1>5</formula1>
    </dataValidation>
    <dataValidation type="textLength" allowBlank="1" showInputMessage="1" showErrorMessage="1" promptTitle="アウトカム: 症例の定義" prompt="症例の基準となった事象を定義し(例:喘息による死亡、交通事故によるけがのための入院)、事象の評価方法および診断方法を定義すること。&#10;いつ、誰によって、どのように適格集団から症例が選出されたのか。サンプリングのためにどういった枠組みが使用されているか。" sqref="S34:Y42">
      <formula1>1</formula1>
      <formula2>800</formula2>
    </dataValidation>
    <dataValidation type="textLength" allowBlank="1" showInputMessage="1" showErrorMessage="1" sqref="Q18">
      <formula1>20</formula1>
      <formula2>300</formula2>
    </dataValidation>
    <dataValidation type="textLength" allowBlank="1" showInputMessage="1" showErrorMessage="1" promptTitle="対照の選出" prompt="対照が選出された集団を定義する。&#10;対照は、いつ、誰によって、どのように選出されたのか(マッチングによる選出か、それとも連続的または無作為な選出か)。&#10;どんな枠組みを使ったサンプリングが行われているか(例:選挙人名簿など)。" sqref="S13:Y17">
      <formula1>1</formula1>
      <formula2>900</formula2>
    </dataValidation>
    <dataValidation type="textLength" allowBlank="1" showInputMessage="1" showErrorMessage="1" sqref="Q5">
      <formula1>10</formula1>
      <formula2>800</formula2>
    </dataValidation>
    <dataValidation allowBlank="1" showInputMessage="1" showErrorMessage="1" promptTitle="文献の詳細" prompt="主著者、雑誌名、および出版年などといった研究の文献に関する詳細を簡単に入力すること。&#10;Page_1の「選択したエビデンス」にて、文献の完全な引用をつけること。" sqref="Q4:Y4"/>
    <dataValidation type="textLength" allowBlank="1" showInputMessage="1" showErrorMessage="1" promptTitle="適格集団" prompt="適格集団を定義する。この集団からすべての症例が実際に生成されている。&#10;" sqref="S9:Y12">
      <formula1>1</formula1>
      <formula2>900</formula2>
    </dataValidation>
    <dataValidation type="textLength" allowBlank="1" showInputMessage="1" showErrorMessage="1" promptTitle="研究のセッティング" prompt="適格者(症例および対照)の所属するセッティングまたは場所はどこか(国、都市/郊外/病院/コミュニティなど)。&#10;&#10;" sqref="S5:Y8">
      <formula1>1</formula1>
      <formula2>500</formula2>
    </dataValidation>
    <dataValidation type="textLength" allowBlank="1" showInputMessage="1" showErrorMessage="1" promptTitle="曝露" prompt="取り上げられているリスク要因について説明すること(例:喫煙など)。いつ、誰によって、どのように(例:自記式質問票)評価または測定されたのかを示すこと(症例と対照別に示すこと)。" sqref="S18:Y24">
      <formula1>1</formula1>
      <formula2>600</formula2>
    </dataValidation>
    <dataValidation type="whole" allowBlank="1" showInputMessage="1" showErrorMessage="1" sqref="J33">
      <formula1>0</formula1>
      <formula2>npcon</formula2>
    </dataValidation>
    <dataValidation allowBlank="1" showInputMessage="1" showErrorMessage="1" promptTitle="特定された合計症例数" prompt="研究によって特定された合計症例数を入力すること。" sqref="D39:E39"/>
    <dataValidation allowBlank="1" showInputMessage="1" showErrorMessage="1" promptTitle="組み込まれなかった件数" prompt="研究によって特定されながらも、分析には組み込まれなかった (参加しなかった) 症例の件数を入力すること。" sqref="D40:E40"/>
    <dataValidation allowBlank="1" showInputMessage="1" showErrorMessage="1" promptTitle="評価者は誰か？" prompt="研究報告を評価したのは誰か。イニシャルまたは独自のIDを入力すること。" sqref="E4:H4"/>
    <dataValidation allowBlank="1" showInputMessage="1" showErrorMessage="1" promptTitle="特定された対照群の合計人数" prompt="研究によって特定された対照群の合計人数をここに入力すること。" sqref="D12:E12"/>
    <dataValidation allowBlank="1" showInputMessage="1" showErrorMessage="1" promptTitle="組み込まれなかった人数" prompt="特定されたものの、研究の分析に組み込まれなかった(参加しなかった)人の数をここに入力する。" sqref="D13:E13"/>
    <dataValidation allowBlank="1" showInputMessage="1" showErrorMessage="1" promptTitle="報告されている主な結果" prompt="報告されている主要アウトカム、ならびに研究員が用いた分析指標について説明すること。年齢、性別、交絡の可能性などといった変数を考慮した調整が実施されているかどうかがわかる場合は、それについても述べること。" sqref="H52:Y55"/>
    <dataValidation type="textLength" allowBlank="1" showInputMessage="1" showErrorMessage="1" promptTitle="対照群" prompt="取り上げられている対照について説明すること。それがいつ、誰によって、どのように評価されたのかについて説明すること(症例と対照別に説明すること)。対照の要素としては、取り上げられているリスク要因の不在、曝露量などの違い、別の曝露などがあげられる。" sqref="S25:Y33">
      <formula1>1</formula1>
      <formula2>400</formula2>
    </dataValidation>
    <dataValidation allowBlank="1" showInputMessage="1" showErrorMessage="1" promptTitle="評価日はいつか" prompt="この研究報告はいつ、だれによって評価されたのか" sqref="M4:N4"/>
    <dataValidation allowBlank="1" showErrorMessage="1" sqref="I4:L4"/>
  </dataValidations>
  <hyperlinks>
    <hyperlink ref="V58" r:id="rId1" display="rt.jackson@auckland.ac.nz"/>
  </hyperlinks>
  <printOptions horizontalCentered="1"/>
  <pageMargins left="0.3937007874015748" right="0.3937007874015748" top="0.3937007874015748" bottom="0.63" header="0.07874015748031496" footer="0.36"/>
  <pageSetup fitToHeight="1" fitToWidth="1" horizontalDpi="600" verticalDpi="600" orientation="portrait" paperSize="9" scale="67" r:id="rId5"/>
  <headerFooter alignWithMargins="0">
    <oddFooter xml:space="preserve">&amp;L&amp;8&amp;F, &amp;A
&amp;D&amp;R&amp;8Copyright © 2004 Rod Jackson, University of Auckland </oddFooter>
  </headerFooter>
  <drawing r:id="rId4"/>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A1:I35"/>
  <sheetViews>
    <sheetView showZeros="0" zoomScalePageLayoutView="0" workbookViewId="0" topLeftCell="A18">
      <selection activeCell="D14" sqref="D14"/>
    </sheetView>
  </sheetViews>
  <sheetFormatPr defaultColWidth="9.140625" defaultRowHeight="12.75"/>
  <cols>
    <col min="1" max="1" width="3.421875" style="6" customWidth="1"/>
    <col min="2" max="2" width="36.421875" style="6" customWidth="1"/>
    <col min="3" max="3" width="7.421875" style="126" customWidth="1"/>
    <col min="4" max="4" width="67.8515625" style="126" customWidth="1"/>
    <col min="5" max="5" width="1.421875" style="6" customWidth="1"/>
    <col min="6" max="16384" width="9.140625" style="6" customWidth="1"/>
  </cols>
  <sheetData>
    <row r="1" spans="1:4" ht="18">
      <c r="A1" s="628"/>
      <c r="B1" s="629"/>
      <c r="C1" s="138" t="str">
        <f>Page1!F2</f>
        <v>症例対照研究</v>
      </c>
      <c r="D1" s="139"/>
    </row>
    <row r="2" spans="1:4" ht="15.75">
      <c r="A2" s="329" t="s">
        <v>123</v>
      </c>
      <c r="B2" s="140"/>
      <c r="C2" s="141"/>
      <c r="D2" s="142"/>
    </row>
    <row r="3" spans="1:4" ht="15.75">
      <c r="A3" s="143"/>
      <c r="B3" s="159" t="s">
        <v>124</v>
      </c>
      <c r="C3" s="144" t="s">
        <v>177</v>
      </c>
      <c r="D3" s="145" t="s">
        <v>188</v>
      </c>
    </row>
    <row r="4" spans="1:9" s="26" customFormat="1" ht="38.25">
      <c r="A4" s="27"/>
      <c r="B4" s="346" t="s">
        <v>125</v>
      </c>
      <c r="C4" s="347" t="s">
        <v>126</v>
      </c>
      <c r="D4" s="348" t="s">
        <v>127</v>
      </c>
      <c r="E4" s="26" t="s">
        <v>13</v>
      </c>
      <c r="F4" s="619" t="s">
        <v>122</v>
      </c>
      <c r="G4" s="620"/>
      <c r="H4" s="620"/>
      <c r="I4" s="621"/>
    </row>
    <row r="5" spans="1:9" ht="15.75">
      <c r="A5" s="527" t="s">
        <v>36</v>
      </c>
      <c r="B5" s="146" t="s">
        <v>129</v>
      </c>
      <c r="C5" s="147"/>
      <c r="D5" s="148"/>
      <c r="F5" s="622"/>
      <c r="G5" s="623"/>
      <c r="H5" s="623"/>
      <c r="I5" s="624"/>
    </row>
    <row r="6" spans="1:9" ht="15.75">
      <c r="A6" s="527"/>
      <c r="B6" s="349" t="s">
        <v>131</v>
      </c>
      <c r="C6" s="149"/>
      <c r="D6" s="318"/>
      <c r="F6" s="622"/>
      <c r="G6" s="623"/>
      <c r="H6" s="623"/>
      <c r="I6" s="624"/>
    </row>
    <row r="7" spans="1:9" ht="15.75">
      <c r="A7" s="527"/>
      <c r="B7" s="350" t="s">
        <v>132</v>
      </c>
      <c r="C7" s="150"/>
      <c r="D7" s="318"/>
      <c r="F7" s="622"/>
      <c r="G7" s="623"/>
      <c r="H7" s="623"/>
      <c r="I7" s="624"/>
    </row>
    <row r="8" spans="1:9" ht="15.75">
      <c r="A8" s="527"/>
      <c r="B8" s="350" t="s">
        <v>135</v>
      </c>
      <c r="C8" s="150"/>
      <c r="D8" s="318"/>
      <c r="F8" s="622"/>
      <c r="G8" s="623"/>
      <c r="H8" s="623"/>
      <c r="I8" s="624"/>
    </row>
    <row r="9" spans="1:9" ht="15.75">
      <c r="A9" s="527"/>
      <c r="B9" s="350" t="s">
        <v>133</v>
      </c>
      <c r="C9" s="150"/>
      <c r="D9" s="318"/>
      <c r="F9" s="622"/>
      <c r="G9" s="623"/>
      <c r="H9" s="623"/>
      <c r="I9" s="624"/>
    </row>
    <row r="10" spans="1:9" ht="15.75">
      <c r="A10" s="527"/>
      <c r="B10" s="350" t="s">
        <v>134</v>
      </c>
      <c r="C10" s="150"/>
      <c r="D10" s="318"/>
      <c r="F10" s="622"/>
      <c r="G10" s="623"/>
      <c r="H10" s="623"/>
      <c r="I10" s="624"/>
    </row>
    <row r="11" spans="1:9" ht="16.5" thickBot="1">
      <c r="A11" s="527"/>
      <c r="B11" s="350" t="s">
        <v>137</v>
      </c>
      <c r="C11" s="150"/>
      <c r="D11" s="318"/>
      <c r="F11" s="625"/>
      <c r="G11" s="626"/>
      <c r="H11" s="626"/>
      <c r="I11" s="627"/>
    </row>
    <row r="12" spans="1:4" ht="39" customHeight="1">
      <c r="A12" s="616" t="s">
        <v>17</v>
      </c>
      <c r="B12" s="631" t="s">
        <v>190</v>
      </c>
      <c r="C12" s="632"/>
      <c r="D12" s="633"/>
    </row>
    <row r="13" spans="1:4" ht="24">
      <c r="A13" s="527"/>
      <c r="B13" s="351" t="s">
        <v>136</v>
      </c>
      <c r="C13" s="149"/>
      <c r="D13" s="318"/>
    </row>
    <row r="14" spans="1:4" ht="24">
      <c r="A14" s="527"/>
      <c r="B14" s="352" t="s">
        <v>138</v>
      </c>
      <c r="C14" s="150"/>
      <c r="D14" s="318"/>
    </row>
    <row r="15" spans="1:4" ht="15.75">
      <c r="A15" s="527"/>
      <c r="B15" s="352" t="s">
        <v>151</v>
      </c>
      <c r="C15" s="150"/>
      <c r="D15" s="318"/>
    </row>
    <row r="16" spans="1:4" ht="25.5">
      <c r="A16" s="527"/>
      <c r="B16" s="352" t="s">
        <v>139</v>
      </c>
      <c r="C16" s="150"/>
      <c r="D16" s="318"/>
    </row>
    <row r="17" spans="1:4" ht="16.5" thickBot="1">
      <c r="A17" s="532"/>
      <c r="B17" s="353" t="s">
        <v>180</v>
      </c>
      <c r="C17" s="151"/>
      <c r="D17" s="319"/>
    </row>
    <row r="18" spans="1:4" ht="37.5" customHeight="1">
      <c r="A18" s="616" t="s">
        <v>3</v>
      </c>
      <c r="B18" s="634" t="s">
        <v>130</v>
      </c>
      <c r="C18" s="635"/>
      <c r="D18" s="152"/>
    </row>
    <row r="19" spans="1:4" ht="15.75">
      <c r="A19" s="527"/>
      <c r="B19" s="352" t="s">
        <v>140</v>
      </c>
      <c r="C19" s="150"/>
      <c r="D19" s="318"/>
    </row>
    <row r="20" spans="1:4" ht="24">
      <c r="A20" s="527"/>
      <c r="B20" s="352" t="s">
        <v>141</v>
      </c>
      <c r="C20" s="150"/>
      <c r="D20" s="318"/>
    </row>
    <row r="21" spans="1:4" ht="25.5">
      <c r="A21" s="527"/>
      <c r="B21" s="354" t="s">
        <v>142</v>
      </c>
      <c r="C21" s="153"/>
      <c r="D21" s="320"/>
    </row>
    <row r="22" spans="1:4" ht="16.5" thickBot="1">
      <c r="A22" s="532"/>
      <c r="B22" s="353" t="s">
        <v>143</v>
      </c>
      <c r="C22" s="151"/>
      <c r="D22" s="319"/>
    </row>
    <row r="23" spans="1:4" ht="41.25" thickBot="1">
      <c r="A23" s="186" t="s">
        <v>11</v>
      </c>
      <c r="B23" s="353" t="s">
        <v>181</v>
      </c>
      <c r="C23" s="151"/>
      <c r="D23" s="319"/>
    </row>
    <row r="24" spans="1:5" s="38" customFormat="1" ht="6.75" customHeight="1" thickBot="1">
      <c r="A24" s="154"/>
      <c r="B24" s="155"/>
      <c r="C24" s="156"/>
      <c r="D24" s="157"/>
      <c r="E24" s="58"/>
    </row>
    <row r="25" spans="1:4" ht="15.75">
      <c r="A25" s="616" t="s">
        <v>18</v>
      </c>
      <c r="B25" s="355" t="s">
        <v>144</v>
      </c>
      <c r="C25" s="150"/>
      <c r="D25" s="318"/>
    </row>
    <row r="26" spans="1:4" ht="15.75">
      <c r="A26" s="527"/>
      <c r="B26" s="355" t="s">
        <v>145</v>
      </c>
      <c r="C26" s="150"/>
      <c r="D26" s="318"/>
    </row>
    <row r="27" spans="1:4" ht="15.75">
      <c r="A27" s="527"/>
      <c r="B27" s="355" t="s">
        <v>146</v>
      </c>
      <c r="C27" s="150"/>
      <c r="D27" s="318"/>
    </row>
    <row r="28" spans="1:4" s="126" customFormat="1" ht="16.5" thickBot="1">
      <c r="A28" s="532"/>
      <c r="B28" s="356" t="s">
        <v>147</v>
      </c>
      <c r="C28" s="314"/>
      <c r="D28" s="319"/>
    </row>
    <row r="29" spans="1:5" s="38" customFormat="1" ht="6.75" customHeight="1" thickBot="1">
      <c r="A29" s="154"/>
      <c r="B29" s="155"/>
      <c r="C29" s="156"/>
      <c r="D29" s="157"/>
      <c r="E29" s="58"/>
    </row>
    <row r="30" spans="1:4" ht="25.5">
      <c r="A30" s="527" t="s">
        <v>19</v>
      </c>
      <c r="B30" s="351" t="s">
        <v>148</v>
      </c>
      <c r="C30" s="149"/>
      <c r="D30" s="321"/>
    </row>
    <row r="31" spans="1:4" ht="24">
      <c r="A31" s="482"/>
      <c r="B31" s="357" t="s">
        <v>149</v>
      </c>
      <c r="C31" s="150"/>
      <c r="D31" s="318"/>
    </row>
    <row r="32" spans="1:4" ht="15.75">
      <c r="A32" s="482"/>
      <c r="B32" s="358" t="s">
        <v>176</v>
      </c>
      <c r="C32" s="150"/>
      <c r="D32" s="318"/>
    </row>
    <row r="33" spans="1:4" ht="16.5" thickBot="1">
      <c r="A33" s="630"/>
      <c r="B33" s="359" t="s">
        <v>150</v>
      </c>
      <c r="C33" s="151"/>
      <c r="D33" s="360"/>
    </row>
    <row r="34" spans="1:4" ht="12.75">
      <c r="A34" s="617" t="s">
        <v>128</v>
      </c>
      <c r="B34" s="618"/>
      <c r="C34" s="618"/>
      <c r="D34" s="618"/>
    </row>
    <row r="35" ht="12.75">
      <c r="A35" s="368" t="s">
        <v>189</v>
      </c>
    </row>
    <row r="40" ht="12.75"/>
    <row r="41" ht="12.75"/>
    <row r="42" ht="12.75"/>
    <row r="43" ht="12.75"/>
  </sheetData>
  <sheetProtection sheet="1" selectLockedCells="1"/>
  <mergeCells count="10">
    <mergeCell ref="A25:A28"/>
    <mergeCell ref="A34:D34"/>
    <mergeCell ref="F4:I11"/>
    <mergeCell ref="A1:B1"/>
    <mergeCell ref="A30:A33"/>
    <mergeCell ref="A5:A11"/>
    <mergeCell ref="A12:A17"/>
    <mergeCell ref="A18:A22"/>
    <mergeCell ref="B12:D12"/>
    <mergeCell ref="B18:C18"/>
  </mergeCells>
  <dataValidations count="34">
    <dataValidation allowBlank="1" showInputMessage="1" showErrorMessage="1" promptTitle="症例は代表的か" prompt="症例を特定するための選出プロセスや、サンプリングの枠組みは明確に定義されているか(例:入院患者リストや選挙人名簿から得られた連続的症例など)。&#10;選出された症例は、適格な症例全体を代表していると考えられるか。" sqref="D8"/>
    <dataValidation allowBlank="1" showInputMessage="1" showErrorMessage="1" promptTitle="対照集団" prompt="対照は、症例と同じ適格集団の中から選出されているか(集団ベースか)、それとも非症例集団の中から選出されているか(例:別の病院の症例、マッチされた対照)。非症例集団の場合、その集団は適格集団と似ているか。" sqref="D9"/>
    <dataValidation allowBlank="1" showInputMessage="1" showErrorMessage="1" promptTitle="対照の選出" prompt="対照群は、適格集団内における曝露の背景要因を持つ集団(つまり症例群における予備軍)を提供する。対照は、研究対象となっている曝露とは無関係に選出するべきである。" sqref="D10"/>
    <dataValidation allowBlank="1" showInputMessage="1" showErrorMessage="1" promptTitle="フォローアップ期間" prompt="フォローアップ期間は重要な効果を検出するのに十分だったか。" sqref="D29 D24"/>
    <dataValidation type="list" allowBlank="1" showInputMessage="1" showErrorMessage="1" promptTitle="評価" prompt="この項目についての評価を入力すること。&#10;  +  良い、良&#10;  ~  可、またはわからない&#10;  x  不可&#10;  nr 未報告、評価不能" sqref="C5 C24">
      <formula1>"+, ~, x, nr"</formula1>
    </dataValidation>
    <dataValidation type="list" allowBlank="1" showInputMessage="1" showErrorMessage="1" promptTitle="研究の評価" prompt="全体的な研究の質を評価し、等級付けを行うこと。&#10;+  ok、良: バイアスのリスクまたは測定誤差が低い。&#10;x  not ok、不可: 欠陥があり、信頼できない。&#10;?  不明、報告が不明瞭、評価不能" sqref="C33">
      <formula1>"+, x, ?"</formula1>
    </dataValidation>
    <dataValidation allowBlank="1" showInputMessage="1" showErrorMessage="1" promptTitle="精確さ &amp; 検出力" prompt="推定効果の信頼区間またはp値(またはその両方)が提供されているか、または計算が可能か。" sqref="D27"/>
    <dataValidation allowBlank="1" showInputMessage="1" showErrorMessage="1" promptTitle="OR = RR?" prompt="この黄色いボックスの右上の注記を参照すること(赤い矢印の上にマウスをかざす)。" sqref="D28"/>
    <dataValidation allowBlank="1" showInputMessage="1" showErrorMessage="1" promptTitle="内的妥当性" prompt="研究において、特に交絡などといったバイアスが最小限に抑えられているか(系統が少ないなど)。" sqref="D30"/>
    <dataValidation allowBlank="1" showInputMessage="1" showErrorMessage="1" promptTitle="研究結果" prompt="意味をなすのに十分な曝露効果があったか。&#10;推定値の精確さは十分だったか(ランダム誤差が少ないなど)。" sqref="D31"/>
    <dataValidation allowBlank="1" showInputMessage="1" showErrorMessage="1" promptTitle="適用可能性" prompt="究結果と実際の集団との間の関連性を判断するのに十分な情報が提供されているか。セッティング、参加者、曝露および対照、アウトカムについて考えてみよう。" sqref="D32"/>
    <dataValidation allowBlank="1" showInputMessage="1" showErrorMessage="1" promptTitle="曝露の推定効果" prompt="曝露の推定効果(ORまたはRR 推定値)が提示されているか。または計算可能か。" sqref="D26"/>
    <dataValidation allowBlank="1" showInputMessage="1" showErrorMessage="1" promptTitle="曝露からアウトカムにかけての時間" prompt="曝露/対照要因からアウトカムの間に想定される時間は、重要な効果を検出するのに十分なものだったか。&#10;長すぎたことによって、効果が薄れてしまったり、患者が脱落したりはしていないか。" sqref="D23"/>
    <dataValidation allowBlank="1" showInputMessage="1" showErrorMessage="1" promptTitle="Source population" prompt="Was the source population described e.g. setting, location, in sufficient detail to determine if generalisable and applicable?" sqref="D5"/>
    <dataValidation allowBlank="1" showInputMessage="1" showErrorMessage="1" promptTitle="症例の定義" prompt="症例事象の定義の客観性はどうか(例:死亡、ラボベース、厳密な診断基準)。&#10;重要な判断を下す必要がある場合に独立した審査員が東洋されているか。&#10;測定指標の信頼性については、関連性があるか(評価者間および評価者内)。また測定指標の信頼性について報告がされているか。" sqref="D19"/>
    <dataValidation allowBlank="1" showErrorMessage="1" sqref="B17"/>
    <dataValidation allowBlank="1" showInputMessage="1" showErrorMessage="1" promptTitle="不参加についてはどうか？" prompt="もともと選出されていた対照の全数が提示されているか。選出されながらも参加しなかった対照の数は十分に低いものとなっているか。&#10;不参加の%が曝露群によって異なる可能性があるか。&#10;不参加が重大なバイアスを引き起こしていた可能性はあるか。" sqref="D16"/>
    <dataValidation allowBlank="1" showInputMessage="1" showErrorMessage="1" promptTitle="有用な曝露か？" prompt="評価対照となった曝露および対照は、通常の診療またはセッティングにおいて一般的で、関連性があり、適用可能かつ測定可能で、手ごろであるといえるか。" sqref="D17"/>
    <dataValidation allowBlank="1" showInputMessage="1" showErrorMessage="1" promptTitle="アウトカム評価は盲検化されているか。" prompt="症例のステータスは、曝露または対照ステータスを知らない人が判断しているか。そうでない場合、盲検化されていないことが原因でアウトカムの診断/分類にバイアスが生じている可能性はないか。" sqref="D20"/>
    <dataValidation allowBlank="1" showInputMessage="1" showErrorMessage="1" promptTitle="アウトカムの適用可能性" prompt="重大な利益と害のすべてが評価されているか。&#10;曝露/対照の全体的な利益と害のバランスを判断することができるか。" sqref="D22"/>
    <dataValidation allowBlank="1" showInputMessage="1" showErrorMessage="1" promptTitle="曝露/対照群は似ているか？" prompt="分析において、考えられる重要な交絡のすべてを考慮した調整が実施されているか。&#10;&#10;交絡を引き起こしているような残余差異がある可能性はないか。" sqref="D25"/>
    <dataValidation allowBlank="1" showInputMessage="1" showErrorMessage="1" promptTitle="曝露 &amp; 対照" prompt="曝露および対照の基準について十分な説明が提供され(研究の再現を可能とするくらいの詳細な情報)、またいずれも妥当なものだったか(例:各カテゴリの基準/カットオフレベルは正当か)。症例と対照とで類似しているか。" sqref="D13"/>
    <dataValidation allowBlank="1" showInputMessage="1" showErrorMessage="1" promptTitle="前向きな測定" prompt="曝露/対照のステータスがアウトカム事象の発生後に測定されている場合、アウトカムの影響を受けている可能性はないだろうか(例:アウトカムがアンギナで曝露が運動量の場合、アンギナによって運動量に影響が及ぶ可能性がある)。" sqref="D14"/>
    <dataValidation allowBlank="1" showInputMessage="1" showErrorMessage="1" promptTitle="思い出しバイアスについてはどうか？" prompt="症例と対照との間で思い出しや報告に伴う偏りがあるために、症例および対照から収集された情報に差異が生じている可能性はないか。" sqref="D15"/>
    <dataValidation allowBlank="1" showInputMessage="1" showErrorMessage="1" promptTitle="Assess by?" prompt="Who assessed this research report?  " sqref="D4"/>
    <dataValidation allowBlank="1" showInputMessage="1" showErrorMessage="1" promptTitle="適格集団" prompt="適格集団とは、すべての症例が所属する集団のことである。適格集団が明確に定義されているか。&#10;症例の選出プロセスは詳細に説明されているか。&#10;組み入れ基準および除外基準は明示的でわかりやすく、再現可能になっているか。" sqref="D7"/>
    <dataValidation allowBlank="1" showInputMessage="1" showErrorMessage="1" promptTitle="対照は代表的か。" prompt="適格集団からの対照選出について詳細に説明されていたか(例:選挙人名簿からの無作為抽出など)。&#10;対照は、適格集団全体(症例が所属する集団全体)を代表しているか。" sqref="D11"/>
    <dataValidation allowBlank="1" showInputMessage="1" showErrorMessage="1" promptTitle="研究のセッティング" prompt="症例が所属するソース集団について詳細な説明(セッティング、場所など)がされており、結果の一般化可能性および適用可能性を判断できるようになっているか。" sqref="D6"/>
    <dataValidation allowBlank="1" showInputMessage="1" showErrorMessage="1" promptTitle="アウトカムの完全性" prompt="もともと選出されていた症例の全数が提示されているか。参加しなかった症例の数は十分に低いものになっているか。参加しなかった人の割合が、曝露群によって異なる可能性はないか。不参加が重大なバイアスを引き起こしていた可能性はないか。" sqref="D21"/>
    <dataValidation type="list" allowBlank="1" showInputMessage="1" showErrorMessage="1" promptTitle="評価" prompt="ボックスをダブルクリックして当該項目に対する評価を選択すること。&#10;  +  良&#10;  x  不良&#10;  ?  不明、未報告、評価不能&#10;  na 該当なし" sqref="C32">
      <formula1>"+, x, ?, na"</formula1>
    </dataValidation>
    <dataValidation allowBlank="1" showInputMessage="1" showErrorMessage="1" promptTitle="評価" prompt="ボックスをダブルクリックして当該項目に対する評価を選択すること。&#10;  +  良&#10;  x  不良&#10;  ?  不明、未報告、評価不能&#10;  na 該当なし" sqref="C28"/>
    <dataValidation type="list" allowBlank="1" showInputMessage="1" showErrorMessage="1" promptTitle="評価" prompt="この項目についての評価を入力すること。&#10;  +  良い、良&#10;  ~  可、またはわからない&#10;  x  不可&#10;  nr 未報告、評価不能" sqref="C29">
      <formula1>"+, ~, x, nr"</formula1>
    </dataValidation>
    <dataValidation allowBlank="1" showInputMessage="1" showErrorMessage="1" promptTitle="全体的な研究の質" prompt="研究において、根本的な欠陥があったか。" sqref="D33"/>
    <dataValidation type="list" allowBlank="1" showInputMessage="1" showErrorMessage="1" promptTitle="評価" prompt="ボックスをダブルクリックして当該項目に対する評価を選択すること。&#10;  +  良&#10;  x  不良&#10;  ?  不明、未報告、評価不能&#10;  na 該当なし" sqref="C6:C11 C13:C17 C19:C23 C25:C27 C30:C31">
      <formula1>"+, x, ?, na"</formula1>
    </dataValidation>
  </dataValidations>
  <printOptions horizontalCentered="1"/>
  <pageMargins left="0.5118110236220472" right="0.4330708661417323" top="0.3937007874015748" bottom="0.7874015748031497" header="0.07874015748031496" footer="0.3937007874015748"/>
  <pageSetup fitToHeight="1" fitToWidth="1" horizontalDpi="600" verticalDpi="600" orientation="portrait" paperSize="9" scale="66" r:id="rId4"/>
  <headerFooter alignWithMargins="0">
    <oddFooter xml:space="preserve">&amp;L&amp;8&amp;F, &amp;A
&amp;D&amp;R&amp;8Copyright © 2004 Rod Jackson, University of Auckland </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J21"/>
  <sheetViews>
    <sheetView showZeros="0" zoomScalePageLayoutView="0" workbookViewId="0" topLeftCell="A7">
      <selection activeCell="B7" sqref="B7:E7"/>
    </sheetView>
  </sheetViews>
  <sheetFormatPr defaultColWidth="9.140625" defaultRowHeight="12.75"/>
  <cols>
    <col min="1" max="1" width="5.8515625" style="182" customWidth="1"/>
    <col min="2" max="2" width="25.421875" style="182" customWidth="1"/>
    <col min="3" max="3" width="21.8515625" style="182" customWidth="1"/>
    <col min="4" max="4" width="29.28125" style="184" customWidth="1"/>
    <col min="5" max="5" width="31.28125" style="6" customWidth="1"/>
    <col min="6" max="6" width="1.421875" style="6" customWidth="1"/>
    <col min="7" max="16384" width="9.140625" style="6" customWidth="1"/>
  </cols>
  <sheetData>
    <row r="1" spans="1:5" s="2" customFormat="1" ht="26.25" customHeight="1">
      <c r="A1" s="50"/>
      <c r="B1" s="51"/>
      <c r="C1" s="636" t="str">
        <f>Page1!F2</f>
        <v>症例対照研究</v>
      </c>
      <c r="D1" s="636"/>
      <c r="E1" s="53"/>
    </row>
    <row r="2" spans="1:5" ht="26.25" customHeight="1">
      <c r="A2" s="361" t="s">
        <v>158</v>
      </c>
      <c r="B2" s="158"/>
      <c r="C2" s="158"/>
      <c r="D2" s="159"/>
      <c r="E2" s="61"/>
    </row>
    <row r="3" spans="1:5" s="163" customFormat="1" ht="27" customHeight="1">
      <c r="A3" s="160"/>
      <c r="B3" s="161"/>
      <c r="C3" s="11"/>
      <c r="D3" s="162" t="s">
        <v>26</v>
      </c>
      <c r="E3" s="14"/>
    </row>
    <row r="4" spans="1:5" s="163" customFormat="1" ht="45.75" customHeight="1">
      <c r="A4" s="160"/>
      <c r="B4" s="164" t="s">
        <v>153</v>
      </c>
      <c r="C4" s="8" t="s">
        <v>23</v>
      </c>
      <c r="D4" s="162"/>
      <c r="E4" s="14"/>
    </row>
    <row r="5" spans="1:9" s="163" customFormat="1" ht="25.5" customHeight="1">
      <c r="A5" s="165"/>
      <c r="B5" s="166"/>
      <c r="C5" s="167"/>
      <c r="D5" s="168" t="s">
        <v>27</v>
      </c>
      <c r="E5" s="169"/>
      <c r="G5" s="15"/>
      <c r="H5" s="15"/>
      <c r="I5" s="15"/>
    </row>
    <row r="6" spans="1:9" s="163" customFormat="1" ht="18" customHeight="1">
      <c r="A6" s="362" t="s">
        <v>154</v>
      </c>
      <c r="B6" s="170"/>
      <c r="C6" s="171"/>
      <c r="D6" s="172"/>
      <c r="E6" s="173"/>
      <c r="G6" s="15"/>
      <c r="H6" s="174"/>
      <c r="I6" s="174"/>
    </row>
    <row r="7" spans="1:10" s="30" customFormat="1" ht="95.25" customHeight="1">
      <c r="A7" s="175" t="s">
        <v>178</v>
      </c>
      <c r="B7" s="644"/>
      <c r="C7" s="454"/>
      <c r="D7" s="454"/>
      <c r="E7" s="429"/>
      <c r="F7" s="313"/>
      <c r="G7" s="436" t="s">
        <v>152</v>
      </c>
      <c r="H7" s="437"/>
      <c r="I7" s="437"/>
      <c r="J7" s="438"/>
    </row>
    <row r="8" spans="1:10" s="30" customFormat="1" ht="174" customHeight="1">
      <c r="A8" s="367" t="s">
        <v>179</v>
      </c>
      <c r="B8" s="644"/>
      <c r="C8" s="454"/>
      <c r="D8" s="454"/>
      <c r="E8" s="429"/>
      <c r="F8" s="176"/>
      <c r="G8" s="646" t="s">
        <v>186</v>
      </c>
      <c r="H8" s="647"/>
      <c r="I8" s="647"/>
      <c r="J8" s="648"/>
    </row>
    <row r="9" spans="1:5" s="30" customFormat="1" ht="18" customHeight="1">
      <c r="A9" s="637" t="s">
        <v>155</v>
      </c>
      <c r="B9" s="638"/>
      <c r="C9" s="638"/>
      <c r="D9" s="638"/>
      <c r="E9" s="178"/>
    </row>
    <row r="10" spans="1:10" s="179" customFormat="1" ht="73.5" customHeight="1">
      <c r="A10" s="175" t="s">
        <v>28</v>
      </c>
      <c r="B10" s="643"/>
      <c r="C10" s="643"/>
      <c r="D10" s="643"/>
      <c r="E10" s="643"/>
      <c r="G10" s="30"/>
      <c r="H10" s="30"/>
      <c r="I10" s="30"/>
      <c r="J10" s="30"/>
    </row>
    <row r="11" spans="1:10" s="44" customFormat="1" ht="73.5" customHeight="1">
      <c r="A11" s="177" t="s">
        <v>191</v>
      </c>
      <c r="B11" s="642"/>
      <c r="C11" s="642"/>
      <c r="D11" s="642"/>
      <c r="E11" s="642"/>
      <c r="G11" s="30"/>
      <c r="H11" s="30"/>
      <c r="I11" s="30"/>
      <c r="J11" s="30"/>
    </row>
    <row r="12" spans="1:10" s="38" customFormat="1" ht="78" customHeight="1">
      <c r="A12" s="177" t="s">
        <v>29</v>
      </c>
      <c r="B12" s="642"/>
      <c r="C12" s="642"/>
      <c r="D12" s="642"/>
      <c r="E12" s="642"/>
      <c r="G12" s="70"/>
      <c r="H12" s="70"/>
      <c r="I12" s="70"/>
      <c r="J12" s="70"/>
    </row>
    <row r="13" spans="1:10" s="30" customFormat="1" ht="18" customHeight="1">
      <c r="A13" s="637" t="s">
        <v>157</v>
      </c>
      <c r="B13" s="638"/>
      <c r="C13" s="638"/>
      <c r="D13" s="638"/>
      <c r="E13" s="645"/>
      <c r="G13" s="6"/>
      <c r="H13" s="6"/>
      <c r="I13" s="6"/>
      <c r="J13" s="6"/>
    </row>
    <row r="14" spans="1:10" s="26" customFormat="1" ht="108" customHeight="1" thickBot="1">
      <c r="A14" s="641"/>
      <c r="B14" s="450"/>
      <c r="C14" s="450"/>
      <c r="D14" s="450"/>
      <c r="E14" s="451"/>
      <c r="G14" s="6"/>
      <c r="H14" s="6"/>
      <c r="I14" s="6"/>
      <c r="J14" s="6"/>
    </row>
    <row r="15" spans="1:10" s="30" customFormat="1" ht="33" customHeight="1">
      <c r="A15" s="639" t="s">
        <v>183</v>
      </c>
      <c r="B15" s="640"/>
      <c r="C15" s="640"/>
      <c r="D15" s="640"/>
      <c r="E15" s="180"/>
      <c r="G15" s="6"/>
      <c r="H15" s="6"/>
      <c r="I15" s="6"/>
      <c r="J15" s="6"/>
    </row>
    <row r="16" spans="1:10" s="30" customFormat="1" ht="27.75" customHeight="1" thickBot="1">
      <c r="A16" s="651" t="s">
        <v>192</v>
      </c>
      <c r="B16" s="652"/>
      <c r="C16" s="653"/>
      <c r="D16" s="408"/>
      <c r="E16" s="408"/>
      <c r="G16" s="6"/>
      <c r="H16" s="6"/>
      <c r="I16" s="6"/>
      <c r="J16" s="6"/>
    </row>
    <row r="17" spans="1:10" s="30" customFormat="1" ht="87.75" customHeight="1" thickBot="1">
      <c r="A17" s="649" t="s">
        <v>182</v>
      </c>
      <c r="B17" s="650"/>
      <c r="C17" s="641"/>
      <c r="D17" s="450"/>
      <c r="E17" s="451"/>
      <c r="G17" s="6"/>
      <c r="H17" s="6"/>
      <c r="I17" s="6"/>
      <c r="J17" s="6"/>
    </row>
    <row r="18" spans="1:10" s="70" customFormat="1" ht="13.5" customHeight="1">
      <c r="A18" s="181"/>
      <c r="B18" s="181"/>
      <c r="C18" s="181"/>
      <c r="D18" s="335" t="s">
        <v>156</v>
      </c>
      <c r="E18" s="317" t="s">
        <v>20</v>
      </c>
      <c r="G18" s="6"/>
      <c r="H18" s="6"/>
      <c r="I18" s="6"/>
      <c r="J18" s="6"/>
    </row>
    <row r="19" spans="1:3" ht="12.75">
      <c r="A19" s="368" t="s">
        <v>189</v>
      </c>
      <c r="C19" s="183"/>
    </row>
    <row r="21" ht="12.75">
      <c r="C21" s="185"/>
    </row>
  </sheetData>
  <sheetProtection sheet="1" selectLockedCells="1"/>
  <mergeCells count="16">
    <mergeCell ref="G7:J7"/>
    <mergeCell ref="G8:J8"/>
    <mergeCell ref="A17:B17"/>
    <mergeCell ref="C17:E17"/>
    <mergeCell ref="B8:E8"/>
    <mergeCell ref="A16:B16"/>
    <mergeCell ref="C16:E16"/>
    <mergeCell ref="C1:D1"/>
    <mergeCell ref="A9:D9"/>
    <mergeCell ref="A15:D15"/>
    <mergeCell ref="A14:E14"/>
    <mergeCell ref="B11:E11"/>
    <mergeCell ref="B12:E12"/>
    <mergeCell ref="B10:E10"/>
    <mergeCell ref="B7:E7"/>
    <mergeCell ref="A13:E13"/>
  </mergeCells>
  <dataValidations count="11">
    <dataValidation allowBlank="1" showInputMessage="1" showErrorMessage="1" promptTitle="Other studies" prompt="Identify other relevant studies, particularly systematic reviews.&#10;Are there any points of discrepancy or conflict with the study you are evaluating?" sqref="B9:D9"/>
    <dataValidation allowBlank="1" showInputMessage="1" showErrorMessage="1" promptTitle="患者の嗜好" prompt="患者にとって何を意味するだろうか。この研究結果を適用する上で考慮するべきであると考えられる、患者の嗜好に関わる問題はあるか。" sqref="B10:E10"/>
    <dataValidation allowBlank="1" showInputMessage="1" showErrorMessage="1" promptTitle="政策問題" prompt="政策レベルにおいて(例:マネジメントまたは政府)、この研究結果によって提起されるような問題はあるか(検査、薬剤、資金などの入手可能性に関わる政策決定、または患者のフォローアップに関する政策決定など)。&#10;" sqref="B11:E11"/>
    <dataValidation allowBlank="1" showInputMessage="1" showErrorMessage="1" promptTitle="患者への適用" prompt="患者に、治療の選択に影響を及ぼすような合併症、臨床もしくは心理的要因、またはその他の重要な問題があるか。&#10;医師のスキル/訓練または機器の入手可能性に関する問題や、コストに関する問題はあるか。" sqref="B12:E12"/>
    <dataValidation allowBlank="1" showInputMessage="1" showErrorMessage="1" promptTitle="質改善" prompt="この研究は、診療を改善する上でどういった意味を持つか。&#10;診療を改善するためにどういった形でこの研究の結果を実行に移すことができるかどうか。またそれは実行可能か。" sqref="C17:E17"/>
    <dataValidation allowBlank="1" showInputMessage="1" showErrorMessage="1" promptTitle="Organisational evaluation" sqref="A17:B17"/>
    <dataValidation allowBlank="1" showInputMessage="1" showErrorMessage="1" promptTitle="個人のパフォーマンスの評価" prompt="どのステップがうまくいったか。さらなる訓練が必要なステップはどれか。&#10;あなたの診療行為は質の高いエビデンスに基づくものか。" sqref="C16:E16"/>
    <dataValidation allowBlank="1" showInputMessage="1" showErrorMessage="1" promptTitle="その他の研究" prompt="この研究から得られたエビデンスは、その他の研究、メタアナリシス、概要から得られた一連のエビデンスと一致しているか。&#10;今評価中の研究との不一致や矛盾が確認される点はあるか。" sqref="B8:E8"/>
    <dataValidation allowBlank="1" showInputMessage="1" showErrorMessage="1" promptTitle="この研究について" prompt="この研究の主要メッセージは何か。また、主な長所と短所をあげてみよう。" sqref="B7:E7"/>
    <dataValidation allowBlank="1" showInputMessage="1" showErrorMessage="1" promptTitle="結論" prompt="すべてのエビデンス、ならびに上述のセッティングや問題を考慮した場合、あなたは自身のシナリオにおいてどういった意思決定を行うだろうか。" sqref="A14:E14"/>
    <dataValidation allowBlank="1" showInputMessage="1" showErrorMessage="1" promptTitle="その他の研究" prompt="その他の関連する研究 (特にシステマティックレビュー) を特定してみよう。&#10;今評価中の研究と相違点や矛盾する点はあるか。" sqref="E9"/>
  </dataValidations>
  <hyperlinks>
    <hyperlink ref="E18" r:id="rId1" display="rt.jackson@auckland.ac.nz"/>
  </hyperlinks>
  <printOptions horizontalCentered="1"/>
  <pageMargins left="0.5118110236220472" right="0.4330708661417323" top="0.4" bottom="0.69" header="0.25" footer="0.3937007874015748"/>
  <pageSetup fitToHeight="1" fitToWidth="1" horizontalDpi="600" verticalDpi="600" orientation="portrait" paperSize="9" scale="81" r:id="rId3"/>
  <headerFooter alignWithMargins="0">
    <oddFooter xml:space="preserve">&amp;L&amp;8&amp;F, &amp;A
&amp;D&amp;R&amp;8Copyright © 2004 Rod Jackson, University of Auckland </oddFooter>
  </headerFooter>
  <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O24"/>
  <sheetViews>
    <sheetView zoomScalePageLayoutView="0" workbookViewId="0" topLeftCell="A1">
      <selection activeCell="C7" sqref="C7:D7"/>
    </sheetView>
  </sheetViews>
  <sheetFormatPr defaultColWidth="9.140625" defaultRowHeight="12.75"/>
  <cols>
    <col min="1" max="1" width="1.7109375" style="236" customWidth="1"/>
    <col min="2" max="2" width="12.28125" style="236" customWidth="1"/>
    <col min="3" max="3" width="9.7109375" style="236" customWidth="1"/>
    <col min="4" max="4" width="29.7109375" style="236" customWidth="1"/>
    <col min="5" max="5" width="7.00390625" style="236" customWidth="1"/>
    <col min="6" max="6" width="6.28125" style="236" customWidth="1"/>
    <col min="7" max="7" width="18.00390625" style="236" customWidth="1"/>
    <col min="8" max="8" width="20.8515625" style="236" customWidth="1"/>
    <col min="9" max="9" width="15.421875" style="236" customWidth="1"/>
    <col min="10" max="10" width="9.421875" style="236" customWidth="1"/>
    <col min="11" max="16384" width="9.140625" style="236" customWidth="1"/>
  </cols>
  <sheetData>
    <row r="1" spans="1:10" ht="27" customHeight="1">
      <c r="A1" s="235"/>
      <c r="B1" s="392" t="s">
        <v>160</v>
      </c>
      <c r="C1" s="393"/>
      <c r="D1" s="393"/>
      <c r="E1" s="393"/>
      <c r="F1" s="393"/>
      <c r="G1" s="393"/>
      <c r="H1" s="393"/>
      <c r="I1" s="393"/>
      <c r="J1" s="394"/>
    </row>
    <row r="2" spans="1:10" ht="27" customHeight="1">
      <c r="A2" s="237"/>
      <c r="B2" s="238"/>
      <c r="C2" s="239"/>
      <c r="D2" s="239"/>
      <c r="E2" s="239"/>
      <c r="F2" s="240" t="s">
        <v>159</v>
      </c>
      <c r="G2" s="239"/>
      <c r="H2" s="239"/>
      <c r="I2" s="239"/>
      <c r="J2" s="241"/>
    </row>
    <row r="3" spans="1:10" ht="19.5" customHeight="1">
      <c r="A3" s="242"/>
      <c r="B3" s="243"/>
      <c r="C3" s="243"/>
      <c r="D3" s="243"/>
      <c r="E3" s="243"/>
      <c r="F3" s="244"/>
      <c r="G3" s="243"/>
      <c r="H3" s="243"/>
      <c r="I3" s="243"/>
      <c r="J3" s="245"/>
    </row>
    <row r="4" spans="1:10" ht="70.5" customHeight="1">
      <c r="A4" s="246"/>
      <c r="B4" s="247"/>
      <c r="C4" s="395" t="s">
        <v>24</v>
      </c>
      <c r="D4" s="396"/>
      <c r="E4" s="248"/>
      <c r="F4" s="397"/>
      <c r="G4" s="249"/>
      <c r="H4" s="250"/>
      <c r="I4" s="251" t="s">
        <v>14</v>
      </c>
      <c r="J4" s="252"/>
    </row>
    <row r="5" spans="1:15" ht="15.75" customHeight="1">
      <c r="A5" s="253"/>
      <c r="B5" s="254"/>
      <c r="C5" s="255"/>
      <c r="D5" t="s">
        <v>15</v>
      </c>
      <c r="E5" s="257"/>
      <c r="F5" s="398"/>
      <c r="G5" s="255"/>
      <c r="H5" s="399"/>
      <c r="I5" s="399"/>
      <c r="J5" s="258"/>
      <c r="L5" s="436" t="s">
        <v>162</v>
      </c>
      <c r="M5" s="437"/>
      <c r="N5" s="437"/>
      <c r="O5" s="438"/>
    </row>
    <row r="6" spans="1:15" ht="15">
      <c r="A6" s="259"/>
      <c r="B6" s="391" t="s">
        <v>161</v>
      </c>
      <c r="C6" s="391"/>
      <c r="D6" s="391"/>
      <c r="E6" s="391"/>
      <c r="F6" s="391"/>
      <c r="G6" s="391"/>
      <c r="H6" s="391"/>
      <c r="I6" s="391"/>
      <c r="J6" s="261"/>
      <c r="L6" s="439"/>
      <c r="M6" s="440"/>
      <c r="N6" s="440"/>
      <c r="O6" s="441"/>
    </row>
    <row r="7" spans="1:15" ht="15">
      <c r="A7" s="259"/>
      <c r="B7" s="269" t="s">
        <v>166</v>
      </c>
      <c r="C7" s="662"/>
      <c r="D7" s="663"/>
      <c r="E7" s="363" t="s">
        <v>164</v>
      </c>
      <c r="F7" s="310"/>
      <c r="G7" s="260"/>
      <c r="H7" s="260"/>
      <c r="I7" s="260"/>
      <c r="J7" s="261"/>
      <c r="L7" s="439"/>
      <c r="M7" s="440"/>
      <c r="N7" s="440"/>
      <c r="O7" s="441"/>
    </row>
    <row r="8" spans="1:15" ht="72" customHeight="1">
      <c r="A8" s="658"/>
      <c r="B8" s="659"/>
      <c r="C8" s="660"/>
      <c r="D8" s="660"/>
      <c r="E8" s="659"/>
      <c r="F8" s="660"/>
      <c r="G8" s="660"/>
      <c r="H8" s="659"/>
      <c r="I8" s="659"/>
      <c r="J8" s="661"/>
      <c r="L8" s="439"/>
      <c r="M8" s="440"/>
      <c r="N8" s="440"/>
      <c r="O8" s="441"/>
    </row>
    <row r="9" spans="1:15" ht="15.75" customHeight="1">
      <c r="A9" s="259"/>
      <c r="B9" s="269" t="s">
        <v>167</v>
      </c>
      <c r="C9" s="662"/>
      <c r="D9" s="663"/>
      <c r="E9" s="363" t="s">
        <v>165</v>
      </c>
      <c r="F9" s="310"/>
      <c r="G9" s="260"/>
      <c r="H9" s="260"/>
      <c r="I9" s="260"/>
      <c r="J9" s="261"/>
      <c r="L9" s="436" t="s">
        <v>187</v>
      </c>
      <c r="M9" s="437"/>
      <c r="N9" s="437"/>
      <c r="O9" s="438"/>
    </row>
    <row r="10" spans="1:15" ht="72" customHeight="1">
      <c r="A10" s="658"/>
      <c r="B10" s="659"/>
      <c r="C10" s="660"/>
      <c r="D10" s="660"/>
      <c r="E10" s="659"/>
      <c r="F10" s="660"/>
      <c r="G10" s="660"/>
      <c r="H10" s="659"/>
      <c r="I10" s="659"/>
      <c r="J10" s="661"/>
      <c r="L10" s="439"/>
      <c r="M10" s="440"/>
      <c r="N10" s="440"/>
      <c r="O10" s="441"/>
    </row>
    <row r="11" spans="1:15" ht="15.75" customHeight="1">
      <c r="A11" s="259"/>
      <c r="B11" s="269" t="s">
        <v>167</v>
      </c>
      <c r="C11" s="662"/>
      <c r="D11" s="663"/>
      <c r="E11" s="363" t="s">
        <v>165</v>
      </c>
      <c r="F11" s="310"/>
      <c r="G11" s="260"/>
      <c r="H11" s="260"/>
      <c r="I11" s="260"/>
      <c r="J11" s="261"/>
      <c r="L11" s="439"/>
      <c r="M11" s="440"/>
      <c r="N11" s="440"/>
      <c r="O11" s="441"/>
    </row>
    <row r="12" spans="1:15" ht="72" customHeight="1">
      <c r="A12" s="658"/>
      <c r="B12" s="659"/>
      <c r="C12" s="660"/>
      <c r="D12" s="660"/>
      <c r="E12" s="659"/>
      <c r="F12" s="660"/>
      <c r="G12" s="660"/>
      <c r="H12" s="659"/>
      <c r="I12" s="659"/>
      <c r="J12" s="661"/>
      <c r="L12" s="442"/>
      <c r="M12" s="443"/>
      <c r="N12" s="443"/>
      <c r="O12" s="444"/>
    </row>
    <row r="13" spans="1:10" ht="15">
      <c r="A13" s="259"/>
      <c r="B13" s="269" t="s">
        <v>167</v>
      </c>
      <c r="C13" s="662"/>
      <c r="D13" s="663"/>
      <c r="E13" s="363" t="s">
        <v>165</v>
      </c>
      <c r="F13" s="310"/>
      <c r="G13" s="260"/>
      <c r="H13" s="260"/>
      <c r="I13" s="260"/>
      <c r="J13" s="261"/>
    </row>
    <row r="14" spans="1:10" ht="72" customHeight="1">
      <c r="A14" s="658"/>
      <c r="B14" s="659"/>
      <c r="C14" s="660"/>
      <c r="D14" s="660"/>
      <c r="E14" s="659"/>
      <c r="F14" s="660"/>
      <c r="G14" s="659"/>
      <c r="H14" s="659"/>
      <c r="I14" s="659"/>
      <c r="J14" s="661"/>
    </row>
    <row r="15" spans="1:10" ht="15">
      <c r="A15" s="259"/>
      <c r="B15" s="269" t="s">
        <v>167</v>
      </c>
      <c r="C15" s="662"/>
      <c r="D15" s="663"/>
      <c r="E15" s="363" t="s">
        <v>164</v>
      </c>
      <c r="F15" s="310"/>
      <c r="G15" s="260"/>
      <c r="H15" s="260"/>
      <c r="I15" s="260"/>
      <c r="J15" s="261"/>
    </row>
    <row r="16" spans="1:10" ht="72" customHeight="1">
      <c r="A16" s="658"/>
      <c r="B16" s="659"/>
      <c r="C16" s="660"/>
      <c r="D16" s="660"/>
      <c r="E16" s="659"/>
      <c r="F16" s="660"/>
      <c r="G16" s="659"/>
      <c r="H16" s="659"/>
      <c r="I16" s="659"/>
      <c r="J16" s="661"/>
    </row>
    <row r="17" spans="1:10" ht="15">
      <c r="A17" s="259"/>
      <c r="B17" s="269" t="s">
        <v>167</v>
      </c>
      <c r="C17" s="662"/>
      <c r="D17" s="663"/>
      <c r="E17" s="363" t="s">
        <v>165</v>
      </c>
      <c r="F17" s="310"/>
      <c r="G17" s="260"/>
      <c r="H17" s="260"/>
      <c r="I17" s="260"/>
      <c r="J17" s="261"/>
    </row>
    <row r="18" spans="1:10" ht="72" customHeight="1">
      <c r="A18" s="658"/>
      <c r="B18" s="659"/>
      <c r="C18" s="660"/>
      <c r="D18" s="660"/>
      <c r="E18" s="659"/>
      <c r="F18" s="660"/>
      <c r="G18" s="659"/>
      <c r="H18" s="659"/>
      <c r="I18" s="659"/>
      <c r="J18" s="661"/>
    </row>
    <row r="19" spans="1:10" ht="15">
      <c r="A19" s="259"/>
      <c r="B19" s="269" t="s">
        <v>167</v>
      </c>
      <c r="C19" s="662"/>
      <c r="D19" s="663"/>
      <c r="E19" s="363" t="s">
        <v>165</v>
      </c>
      <c r="F19" s="310"/>
      <c r="G19" s="260"/>
      <c r="H19" s="260"/>
      <c r="I19" s="260"/>
      <c r="J19" s="261"/>
    </row>
    <row r="20" spans="1:10" ht="72" customHeight="1">
      <c r="A20" s="658"/>
      <c r="B20" s="659"/>
      <c r="C20" s="660"/>
      <c r="D20" s="660"/>
      <c r="E20" s="659"/>
      <c r="F20" s="660"/>
      <c r="G20" s="659"/>
      <c r="H20" s="659"/>
      <c r="I20" s="659"/>
      <c r="J20" s="661"/>
    </row>
    <row r="21" spans="1:10" ht="15">
      <c r="A21" s="259"/>
      <c r="B21" s="269" t="s">
        <v>167</v>
      </c>
      <c r="C21" s="662"/>
      <c r="D21" s="663"/>
      <c r="E21" s="363" t="s">
        <v>165</v>
      </c>
      <c r="F21" s="310"/>
      <c r="G21" s="260"/>
      <c r="H21" s="260"/>
      <c r="I21" s="260"/>
      <c r="J21" s="261"/>
    </row>
    <row r="22" spans="1:10" ht="72" customHeight="1">
      <c r="A22" s="654"/>
      <c r="B22" s="655"/>
      <c r="C22" s="656"/>
      <c r="D22" s="656"/>
      <c r="E22" s="655"/>
      <c r="F22" s="656"/>
      <c r="G22" s="655"/>
      <c r="H22" s="655"/>
      <c r="I22" s="655"/>
      <c r="J22" s="657"/>
    </row>
    <row r="23" spans="1:10" ht="10.5" customHeight="1">
      <c r="A23" s="262"/>
      <c r="B23" s="263"/>
      <c r="C23" s="262"/>
      <c r="D23" s="262"/>
      <c r="E23" s="264"/>
      <c r="F23" s="264"/>
      <c r="G23" s="264"/>
      <c r="H23" s="265" t="s">
        <v>163</v>
      </c>
      <c r="I23" s="427" t="s">
        <v>20</v>
      </c>
      <c r="J23" s="427"/>
    </row>
    <row r="24" ht="12.75">
      <c r="A24" s="368" t="s">
        <v>189</v>
      </c>
    </row>
  </sheetData>
  <sheetProtection sheet="1" selectLockedCells="1"/>
  <mergeCells count="24">
    <mergeCell ref="L5:O8"/>
    <mergeCell ref="B6:I6"/>
    <mergeCell ref="C7:D7"/>
    <mergeCell ref="A8:J8"/>
    <mergeCell ref="L9:O12"/>
    <mergeCell ref="A10:J10"/>
    <mergeCell ref="C11:D11"/>
    <mergeCell ref="A12:J12"/>
    <mergeCell ref="C15:D15"/>
    <mergeCell ref="B1:J1"/>
    <mergeCell ref="C4:D4"/>
    <mergeCell ref="F4:F5"/>
    <mergeCell ref="H5:I5"/>
    <mergeCell ref="C9:D9"/>
    <mergeCell ref="C13:D13"/>
    <mergeCell ref="A14:J14"/>
    <mergeCell ref="A22:J22"/>
    <mergeCell ref="I23:J23"/>
    <mergeCell ref="A16:J16"/>
    <mergeCell ref="C17:D17"/>
    <mergeCell ref="A20:J20"/>
    <mergeCell ref="C21:D21"/>
    <mergeCell ref="A18:J18"/>
    <mergeCell ref="C19:D19"/>
  </mergeCells>
  <dataValidations count="3">
    <dataValidation type="list" allowBlank="1" showInputMessage="1" showErrorMessage="1" promptTitle="ページ番号" prompt="ダブルクリックし、ドロップダウンリストの中から補足情報の所属ページ番号を選択すること。" sqref="F7 F9 F11 F13 F15 F17 F19 F21">
      <formula1>"1, 2, 3, 4"</formula1>
    </dataValidation>
    <dataValidation allowBlank="1" showInputMessage="1" showErrorMessage="1" promptTitle="項目名" prompt="補足情報の所属セクションの項目名を入力すること。" sqref="C15:D15 C17:D17 C13:D13 C11:D11 C9:D9 C7:D7 C19:D19 C21:D21"/>
    <dataValidation allowBlank="1" showInputMessage="1" showErrorMessage="1" promptTitle="追加情報" prompt="ここにテキストの続きを入力する" sqref="A8:J8 A10:J10 A12:J12 A14:J14 A16:J16 A18:J18 A20:J20 A22:J22"/>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68"/>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 User</dc:creator>
  <cp:keywords/>
  <dc:description/>
  <cp:lastModifiedBy>aihara</cp:lastModifiedBy>
  <cp:lastPrinted>2008-08-29T00:26:13Z</cp:lastPrinted>
  <dcterms:created xsi:type="dcterms:W3CDTF">2006-04-07T05:54:12Z</dcterms:created>
  <dcterms:modified xsi:type="dcterms:W3CDTF">2013-05-01T00:50:42Z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