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3600" yWindow="-84" windowWidth="16464" windowHeight="13056"/>
  </bookViews>
  <sheets>
    <sheet name="Analysis 1" sheetId="1" r:id="rId1"/>
    <sheet name="Analysis 2" sheetId="2" r:id="rId2"/>
    <sheet name="Analysis 3" sheetId="3" r:id="rId3"/>
    <sheet name="Analysis 4" sheetId="4" r:id="rId4"/>
  </sheets>
  <definedNames>
    <definedName name="aa" localSheetId="0">'Analysis 1'!$H$35</definedName>
    <definedName name="aa" localSheetId="1">'Analysis 2'!$H$35</definedName>
    <definedName name="aa" localSheetId="2">'Analysis 3'!$H$35</definedName>
    <definedName name="aa" localSheetId="3">'Analysis 4'!$H$35</definedName>
    <definedName name="bb" localSheetId="0">'Analysis 1'!$I$35</definedName>
    <definedName name="bb" localSheetId="1">'Analysis 2'!$I$35</definedName>
    <definedName name="bb" localSheetId="2">'Analysis 3'!$I$35</definedName>
    <definedName name="bb" localSheetId="3">'Analysis 4'!$I$35</definedName>
    <definedName name="cc" localSheetId="0">'Analysis 1'!$H$38</definedName>
    <definedName name="cc" localSheetId="1">'Analysis 2'!$H$38</definedName>
    <definedName name="cc" localSheetId="2">'Analysis 3'!$H$38</definedName>
    <definedName name="cc" localSheetId="3">'Analysis 4'!$H$38</definedName>
    <definedName name="cgall" localSheetId="0">'Analysis 1'!$I$19</definedName>
    <definedName name="cgall" localSheetId="1">'Analysis 2'!$I$19</definedName>
    <definedName name="cgall" localSheetId="2">'Analysis 3'!$I$19</definedName>
    <definedName name="cgall" localSheetId="3">'Analysis 4'!$I$19</definedName>
    <definedName name="cgfollow" localSheetId="0">'Analysis 1'!$I$25</definedName>
    <definedName name="cgfollow" localSheetId="1">'Analysis 2'!$I$25</definedName>
    <definedName name="cgfollow" localSheetId="2">'Analysis 3'!$I$25</definedName>
    <definedName name="cgfollow" localSheetId="3">'Analysis 4'!$I$25</definedName>
    <definedName name="ci" localSheetId="0">'Analysis 1'!$G$50</definedName>
    <definedName name="ci" localSheetId="1">'Analysis 2'!$G$50</definedName>
    <definedName name="ci" localSheetId="2">'Analysis 3'!$G$50</definedName>
    <definedName name="ci" localSheetId="3">'Analysis 4'!$G$50</definedName>
    <definedName name="cmean" localSheetId="0">'Analysis 1'!$I$43</definedName>
    <definedName name="cmean" localSheetId="1">'Analysis 2'!$I$43</definedName>
    <definedName name="cmean" localSheetId="2">'Analysis 3'!$I$43</definedName>
    <definedName name="cmean" localSheetId="3">'Analysis 4'!$I$43</definedName>
    <definedName name="csdev" localSheetId="0">'Analysis 1'!$I$44</definedName>
    <definedName name="csdev" localSheetId="1">'Analysis 2'!$I$44</definedName>
    <definedName name="csdev" localSheetId="2">'Analysis 3'!$I$44</definedName>
    <definedName name="csdev" localSheetId="3">'Analysis 4'!$I$44</definedName>
    <definedName name="cse" localSheetId="0">'Analysis 1'!$I$45</definedName>
    <definedName name="cse" localSheetId="1">'Analysis 2'!$I$45</definedName>
    <definedName name="cse" localSheetId="2">'Analysis 3'!$I$45</definedName>
    <definedName name="cse" localSheetId="3">'Analysis 4'!$I$45</definedName>
    <definedName name="dd" localSheetId="0">'Analysis 1'!$I$38</definedName>
    <definedName name="dd" localSheetId="1">'Analysis 2'!$I$38</definedName>
    <definedName name="dd" localSheetId="2">'Analysis 3'!$I$38</definedName>
    <definedName name="dd" localSheetId="3">'Analysis 4'!$I$38</definedName>
    <definedName name="egall" localSheetId="0">'Analysis 1'!$H$19</definedName>
    <definedName name="egall" localSheetId="1">'Analysis 2'!$H$19</definedName>
    <definedName name="egall" localSheetId="2">'Analysis 3'!$H$19</definedName>
    <definedName name="egall" localSheetId="3">'Analysis 4'!$H$19</definedName>
    <definedName name="egfollow" localSheetId="0">'Analysis 1'!$H$25</definedName>
    <definedName name="egfollow" localSheetId="1">'Analysis 2'!$H$25</definedName>
    <definedName name="egfollow" localSheetId="2">'Analysis 3'!$H$25</definedName>
    <definedName name="egfollow" localSheetId="3">'Analysis 4'!$H$25</definedName>
    <definedName name="emean" localSheetId="0">'Analysis 1'!$H$43</definedName>
    <definedName name="emean" localSheetId="1">'Analysis 2'!$H$43</definedName>
    <definedName name="emean" localSheetId="2">'Analysis 3'!$H$43</definedName>
    <definedName name="emean" localSheetId="3">'Analysis 4'!$H$43</definedName>
    <definedName name="esdev" localSheetId="0">'Analysis 1'!$H$44</definedName>
    <definedName name="esdev" localSheetId="1">'Analysis 2'!$H$44</definedName>
    <definedName name="esdev" localSheetId="2">'Analysis 3'!$H$44</definedName>
    <definedName name="esdev" localSheetId="3">'Analysis 4'!$H$44</definedName>
    <definedName name="ese" localSheetId="0">'Analysis 1'!$H$45</definedName>
    <definedName name="ese" localSheetId="1">'Analysis 2'!$H$45</definedName>
    <definedName name="ese" localSheetId="2">'Analysis 3'!$H$45</definedName>
    <definedName name="ese" localSheetId="3">'Analysis 4'!$H$45</definedName>
    <definedName name="ittcgo" localSheetId="0">'Analysis 1'!$J$55</definedName>
    <definedName name="ittcgo" localSheetId="1">'Analysis 2'!$J$55</definedName>
    <definedName name="ittcgo" localSheetId="2">'Analysis 3'!$J$55</definedName>
    <definedName name="ittcgo" localSheetId="3">'Analysis 4'!$J$55</definedName>
    <definedName name="ittego" localSheetId="0">'Analysis 1'!$G$55</definedName>
    <definedName name="ittego" localSheetId="1">'Analysis 2'!$G$55</definedName>
    <definedName name="ittego" localSheetId="2">'Analysis 3'!$G$55</definedName>
    <definedName name="ittego" localSheetId="3">'Analysis 4'!$G$55</definedName>
    <definedName name="mcg" localSheetId="0">'Analysis 1'!$J$61</definedName>
    <definedName name="mcg" localSheetId="1">'Analysis 2'!$J$61</definedName>
    <definedName name="mcg" localSheetId="2">'Analysis 3'!$J$61</definedName>
    <definedName name="mcg" localSheetId="3">'Analysis 4'!$J$61</definedName>
    <definedName name="md" localSheetId="0">'Analysis 1'!$P$61</definedName>
    <definedName name="md" localSheetId="1">'Analysis 2'!$P$61</definedName>
    <definedName name="md" localSheetId="2">'Analysis 3'!$P$61</definedName>
    <definedName name="md" localSheetId="3">'Analysis 4'!$P$61</definedName>
    <definedName name="meg" localSheetId="0">'Analysis 1'!$G$61</definedName>
    <definedName name="meg" localSheetId="1">'Analysis 2'!$G$61</definedName>
    <definedName name="meg" localSheetId="2">'Analysis 3'!$G$61</definedName>
    <definedName name="meg" localSheetId="3">'Analysis 4'!$G$61</definedName>
    <definedName name="otcgo" localSheetId="0">'Analysis 1'!$J$58</definedName>
    <definedName name="otcgo" localSheetId="1">'Analysis 2'!$J$58</definedName>
    <definedName name="otcgo" localSheetId="2">'Analysis 3'!$J$58</definedName>
    <definedName name="otcgo" localSheetId="3">'Analysis 4'!$J$58</definedName>
    <definedName name="otego" localSheetId="0">'Analysis 1'!$G$58</definedName>
    <definedName name="otego" localSheetId="1">'Analysis 2'!$G$58</definedName>
    <definedName name="otego" localSheetId="2">'Analysis 3'!$G$58</definedName>
    <definedName name="otego" localSheetId="3">'Analysis 4'!$G$58</definedName>
    <definedName name="per" localSheetId="0">'Analysis 1'!$H$48</definedName>
    <definedName name="per" localSheetId="1">'Analysis 2'!$H$48</definedName>
    <definedName name="per" localSheetId="2">'Analysis 3'!$H$48</definedName>
    <definedName name="per" localSheetId="3">'Analysis 4'!$H$48</definedName>
    <definedName name="_xlnm.Print_Area" localSheetId="0">'Analysis 1'!$A$1:$T$63</definedName>
    <definedName name="_xlnm.Print_Area" localSheetId="1">'Analysis 2'!$A$1:$T$63</definedName>
    <definedName name="_xlnm.Print_Area" localSheetId="2">'Analysis 3'!$A$1:$T$63</definedName>
    <definedName name="_xlnm.Print_Area" localSheetId="3">'Analysis 4'!$A$1:$T$63</definedName>
    <definedName name="rm" localSheetId="0">'Analysis 1'!$M$61</definedName>
    <definedName name="rm" localSheetId="1">'Analysis 2'!$M$61</definedName>
    <definedName name="rm" localSheetId="2">'Analysis 3'!$M$61</definedName>
    <definedName name="rm" localSheetId="3">'Analysis 4'!$M$61</definedName>
    <definedName name="zscore" localSheetId="0">'Analysis 1'!$P$50</definedName>
    <definedName name="zscore" localSheetId="1">'Analysis 2'!$P$50</definedName>
    <definedName name="zscore" localSheetId="2">'Analysis 3'!$P$50</definedName>
    <definedName name="zscore" localSheetId="3">'Analysis 4'!$P$50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51" i="1" l="1"/>
  <c r="I30" i="1" l="1"/>
  <c r="H30" i="1"/>
  <c r="I30" i="2"/>
  <c r="H30" i="2"/>
  <c r="I30" i="3"/>
  <c r="H30" i="3"/>
  <c r="I30" i="4"/>
  <c r="H30" i="4"/>
  <c r="Q62" i="4"/>
  <c r="O62" i="4"/>
  <c r="P62" i="4" s="1"/>
  <c r="N62" i="4"/>
  <c r="L62" i="4"/>
  <c r="M62" i="4"/>
  <c r="K62" i="4"/>
  <c r="I62" i="4"/>
  <c r="J62" i="4"/>
  <c r="H62" i="4"/>
  <c r="G62" i="4" s="1"/>
  <c r="F62" i="4"/>
  <c r="P61" i="4"/>
  <c r="M61" i="4"/>
  <c r="J61" i="4"/>
  <c r="G61" i="4"/>
  <c r="G58" i="4"/>
  <c r="M58" i="4" s="1"/>
  <c r="T59" i="4"/>
  <c r="S59" i="4" s="1"/>
  <c r="Q59" i="4"/>
  <c r="O59" i="4"/>
  <c r="P59" i="4" s="1"/>
  <c r="L59" i="4"/>
  <c r="K59" i="4"/>
  <c r="I59" i="4"/>
  <c r="J59" i="4"/>
  <c r="H59" i="4"/>
  <c r="G59" i="4" s="1"/>
  <c r="F59" i="4"/>
  <c r="S58" i="4"/>
  <c r="P58" i="4"/>
  <c r="J58" i="4"/>
  <c r="G55" i="4"/>
  <c r="R56" i="4" s="1"/>
  <c r="S56" i="4" s="1"/>
  <c r="T56" i="4"/>
  <c r="Q56" i="4"/>
  <c r="O56" i="4"/>
  <c r="P56" i="4" s="1"/>
  <c r="L56" i="4"/>
  <c r="K56" i="4"/>
  <c r="I56" i="4"/>
  <c r="J56" i="4"/>
  <c r="H56" i="4"/>
  <c r="G56" i="4" s="1"/>
  <c r="F56" i="4"/>
  <c r="S55" i="4"/>
  <c r="P55" i="4"/>
  <c r="J55" i="4"/>
  <c r="Q62" i="3"/>
  <c r="O62" i="3"/>
  <c r="P62" i="3" s="1"/>
  <c r="N62" i="3"/>
  <c r="L62" i="3"/>
  <c r="M62" i="3"/>
  <c r="K62" i="3"/>
  <c r="I62" i="3"/>
  <c r="J62" i="3"/>
  <c r="H62" i="3"/>
  <c r="G62" i="3" s="1"/>
  <c r="F62" i="3"/>
  <c r="P61" i="3"/>
  <c r="M61" i="3"/>
  <c r="J61" i="3"/>
  <c r="G61" i="3"/>
  <c r="G58" i="3"/>
  <c r="M58" i="3" s="1"/>
  <c r="T59" i="3"/>
  <c r="S59" i="3" s="1"/>
  <c r="O59" i="3"/>
  <c r="L59" i="3"/>
  <c r="K59" i="3"/>
  <c r="I59" i="3"/>
  <c r="J59" i="3"/>
  <c r="H59" i="3"/>
  <c r="G59" i="3" s="1"/>
  <c r="F59" i="3"/>
  <c r="S58" i="3"/>
  <c r="P58" i="3"/>
  <c r="J58" i="3"/>
  <c r="G55" i="3"/>
  <c r="R56" i="3" s="1"/>
  <c r="S56" i="3" s="1"/>
  <c r="T56" i="3"/>
  <c r="Q56" i="3"/>
  <c r="O56" i="3"/>
  <c r="P56" i="3" s="1"/>
  <c r="L56" i="3"/>
  <c r="K56" i="3"/>
  <c r="I56" i="3"/>
  <c r="J56" i="3"/>
  <c r="H56" i="3"/>
  <c r="G56" i="3" s="1"/>
  <c r="F56" i="3"/>
  <c r="S55" i="3"/>
  <c r="P55" i="3"/>
  <c r="J55" i="3"/>
  <c r="Q62" i="2"/>
  <c r="O62" i="2"/>
  <c r="P62" i="2" s="1"/>
  <c r="N62" i="2"/>
  <c r="L62" i="2"/>
  <c r="M62" i="2"/>
  <c r="K62" i="2"/>
  <c r="I62" i="2"/>
  <c r="J62" i="2"/>
  <c r="H62" i="2"/>
  <c r="G62" i="2" s="1"/>
  <c r="F62" i="2"/>
  <c r="P61" i="2"/>
  <c r="M61" i="2"/>
  <c r="J61" i="2"/>
  <c r="G61" i="2"/>
  <c r="G58" i="2"/>
  <c r="M58" i="2" s="1"/>
  <c r="T59" i="2"/>
  <c r="S59" i="2" s="1"/>
  <c r="Q59" i="2"/>
  <c r="O59" i="2"/>
  <c r="P59" i="2" s="1"/>
  <c r="L59" i="2"/>
  <c r="K59" i="2"/>
  <c r="I59" i="2"/>
  <c r="J59" i="2"/>
  <c r="H59" i="2"/>
  <c r="G59" i="2" s="1"/>
  <c r="F59" i="2"/>
  <c r="S58" i="2"/>
  <c r="P58" i="2"/>
  <c r="J58" i="2"/>
  <c r="G55" i="2"/>
  <c r="R56" i="2" s="1"/>
  <c r="S56" i="2" s="1"/>
  <c r="T56" i="2"/>
  <c r="O56" i="2"/>
  <c r="K56" i="2"/>
  <c r="I56" i="2"/>
  <c r="J56" i="2"/>
  <c r="H56" i="2"/>
  <c r="G56" i="2" s="1"/>
  <c r="F56" i="2"/>
  <c r="S55" i="2"/>
  <c r="P55" i="2"/>
  <c r="J55" i="2"/>
  <c r="Q62" i="1"/>
  <c r="O62" i="1"/>
  <c r="N62" i="1"/>
  <c r="L62" i="1"/>
  <c r="M62" i="1" s="1"/>
  <c r="K62" i="1"/>
  <c r="I62" i="1"/>
  <c r="J62" i="1" s="1"/>
  <c r="H62" i="1"/>
  <c r="F62" i="1"/>
  <c r="P61" i="1"/>
  <c r="M61" i="1"/>
  <c r="J61" i="1"/>
  <c r="G61" i="1"/>
  <c r="G58" i="1"/>
  <c r="M58" i="1" s="1"/>
  <c r="O59" i="1"/>
  <c r="K59" i="1"/>
  <c r="I59" i="1"/>
  <c r="H59" i="1"/>
  <c r="F59" i="1"/>
  <c r="S58" i="1"/>
  <c r="J58" i="1"/>
  <c r="G55" i="1"/>
  <c r="N56" i="1" s="1"/>
  <c r="J55" i="1"/>
  <c r="P50" i="1"/>
  <c r="O56" i="1"/>
  <c r="K56" i="1"/>
  <c r="I56" i="1"/>
  <c r="H56" i="1"/>
  <c r="F56" i="1"/>
  <c r="M55" i="1"/>
  <c r="D62" i="4"/>
  <c r="D59" i="4"/>
  <c r="D56" i="4"/>
  <c r="L51" i="4"/>
  <c r="F51" i="4"/>
  <c r="D51" i="4"/>
  <c r="P50" i="4"/>
  <c r="D62" i="3"/>
  <c r="D59" i="3"/>
  <c r="D56" i="3"/>
  <c r="L51" i="3"/>
  <c r="F51" i="3"/>
  <c r="D51" i="3"/>
  <c r="P50" i="3"/>
  <c r="D62" i="2"/>
  <c r="D59" i="2"/>
  <c r="D56" i="2"/>
  <c r="L51" i="2"/>
  <c r="F51" i="2"/>
  <c r="D51" i="2"/>
  <c r="P50" i="2"/>
  <c r="L51" i="1"/>
  <c r="D51" i="1"/>
  <c r="D62" i="1"/>
  <c r="D59" i="1"/>
  <c r="D56" i="1"/>
  <c r="J59" i="1" l="1"/>
  <c r="S55" i="1"/>
  <c r="G59" i="1"/>
  <c r="G62" i="1"/>
  <c r="G56" i="1"/>
  <c r="P62" i="1"/>
  <c r="J56" i="1"/>
  <c r="P58" i="1"/>
  <c r="T59" i="1"/>
  <c r="S59" i="1" s="1"/>
  <c r="R56" i="1"/>
  <c r="L56" i="2"/>
  <c r="Q56" i="2"/>
  <c r="P56" i="2" s="1"/>
  <c r="P55" i="1"/>
  <c r="L56" i="1"/>
  <c r="M56" i="1" s="1"/>
  <c r="Q56" i="1"/>
  <c r="P56" i="1" s="1"/>
  <c r="T56" i="1"/>
  <c r="N59" i="1"/>
  <c r="R59" i="1"/>
  <c r="N56" i="2"/>
  <c r="N59" i="2"/>
  <c r="M59" i="2" s="1"/>
  <c r="R59" i="2"/>
  <c r="N56" i="3"/>
  <c r="M56" i="3" s="1"/>
  <c r="N59" i="3"/>
  <c r="M59" i="3" s="1"/>
  <c r="R59" i="3"/>
  <c r="N56" i="4"/>
  <c r="M56" i="4" s="1"/>
  <c r="N59" i="4"/>
  <c r="M59" i="4" s="1"/>
  <c r="R59" i="4"/>
  <c r="L59" i="1"/>
  <c r="Q59" i="1"/>
  <c r="P59" i="1" s="1"/>
  <c r="Q59" i="3"/>
  <c r="P59" i="3" s="1"/>
  <c r="M55" i="2"/>
  <c r="M55" i="3"/>
  <c r="M55" i="4"/>
  <c r="S56" i="1" l="1"/>
  <c r="M59" i="1"/>
  <c r="M56" i="2"/>
</calcChain>
</file>

<file path=xl/comments1.xml><?xml version="1.0" encoding="utf-8"?>
<comments xmlns="http://schemas.openxmlformats.org/spreadsheetml/2006/main">
  <authors>
    <author>Debra E Warren</author>
  </authors>
  <commentList>
    <comment ref="C33" authorId="0">
      <text>
        <r>
          <rPr>
            <sz val="10"/>
            <color indexed="81"/>
            <rFont val="ＭＳ Ｐゴシック"/>
            <family val="3"/>
            <charset val="128"/>
          </rPr>
          <t>変数がカテゴリ（</t>
        </r>
        <r>
          <rPr>
            <sz val="10"/>
            <color indexed="81"/>
            <rFont val="Tahoma"/>
            <family val="2"/>
          </rPr>
          <t>category</t>
        </r>
        <r>
          <rPr>
            <sz val="10"/>
            <color indexed="81"/>
            <rFont val="ＭＳ Ｐゴシック"/>
            <family val="3"/>
            <charset val="128"/>
          </rPr>
          <t>）に分類される場合、アウトカムを分類的（</t>
        </r>
        <r>
          <rPr>
            <sz val="10"/>
            <color indexed="81"/>
            <rFont val="Tahoma"/>
            <family val="2"/>
          </rPr>
          <t>categorical</t>
        </r>
        <r>
          <rPr>
            <sz val="10"/>
            <color indexed="81"/>
            <rFont val="ＭＳ Ｐゴシック"/>
            <family val="3"/>
            <charset val="128"/>
          </rPr>
          <t>）という。GATE計算機では、参加者がアウトカムの有り無しのいずれかの場合、一般的な２値的な分類アウトカムを使う。セルa,bに数値を入力し、もし与えられているならば
cとdに数値を入力する。</t>
        </r>
        <r>
          <rPr>
            <sz val="10"/>
            <color indexed="81"/>
            <rFont val="Tahoma"/>
            <family val="2"/>
          </rPr>
          <t xml:space="preserve">
</t>
        </r>
        <r>
          <rPr>
            <sz val="10"/>
            <color indexed="81"/>
            <rFont val="ＭＳ Ｐゴシック"/>
            <family val="3"/>
            <charset val="128"/>
          </rPr>
          <t>イベント数（例、一人あたり転倒の回数）は使用しないこと、このようなデータには異なる手法が必要となる。</t>
        </r>
      </text>
    </comment>
    <comment ref="C40" authorId="0">
      <text>
        <r>
          <rPr>
            <sz val="10"/>
            <color indexed="81"/>
            <rFont val="ＭＳ Ｐゴシック"/>
            <family val="3"/>
            <charset val="128"/>
          </rPr>
          <t>アウトカムが数値的な（</t>
        </r>
        <r>
          <rPr>
            <sz val="10"/>
            <color indexed="81"/>
            <rFont val="Tahoma"/>
            <family val="2"/>
          </rPr>
          <t>numerical</t>
        </r>
        <r>
          <rPr>
            <sz val="10"/>
            <color indexed="81"/>
            <rFont val="ＭＳ Ｐゴシック"/>
            <family val="3"/>
            <charset val="128"/>
          </rPr>
          <t>）値をとる場合、アウトカムは数値指標である。
数値には、たとえば子供の数のように特定の値しか取り得ない、数値間に隔たりのある不連続な数値、またはたとえば体重（</t>
        </r>
        <r>
          <rPr>
            <sz val="10"/>
            <color indexed="81"/>
            <rFont val="Tahoma"/>
            <family val="2"/>
          </rPr>
          <t>kg</t>
        </r>
        <r>
          <rPr>
            <sz val="10"/>
            <color indexed="81"/>
            <rFont val="ＭＳ Ｐゴシック"/>
            <family val="3"/>
            <charset val="128"/>
          </rPr>
          <t>）や血圧（</t>
        </r>
        <r>
          <rPr>
            <sz val="10"/>
            <color indexed="81"/>
            <rFont val="Tahoma"/>
            <family val="2"/>
          </rPr>
          <t>mmHg</t>
        </r>
        <r>
          <rPr>
            <sz val="10"/>
            <color indexed="81"/>
            <rFont val="ＭＳ Ｐゴシック"/>
            <family val="3"/>
            <charset val="128"/>
          </rPr>
          <t xml:space="preserve">）のように理論的にはあらゆる値を取り売る、数値間に隔たりのない連続した値がある。各群について、平均値、ならびに標準偏差または標準誤差を入力する。
中央値には適用しないこと。ここで使用する方法は中央値には不適切である。
</t>
        </r>
      </text>
    </comment>
    <comment ref="G50" authorId="0">
      <text>
        <r>
          <rPr>
            <sz val="10"/>
            <color indexed="81"/>
            <rFont val="ＭＳ Ｐゴシック"/>
            <family val="3"/>
            <charset val="128"/>
          </rPr>
          <t>通常は</t>
        </r>
        <r>
          <rPr>
            <sz val="10"/>
            <color indexed="81"/>
            <rFont val="Tahoma"/>
            <family val="2"/>
          </rPr>
          <t xml:space="preserve"> 95% </t>
        </r>
        <r>
          <rPr>
            <sz val="10"/>
            <color indexed="81"/>
            <rFont val="ＭＳ Ｐゴシック"/>
            <family val="3"/>
            <charset val="128"/>
          </rPr>
          <t>信頼区間が使用されるが、それ以外の</t>
        </r>
        <r>
          <rPr>
            <sz val="10"/>
            <color indexed="81"/>
            <rFont val="Tahoma"/>
            <family val="2"/>
          </rPr>
          <t xml:space="preserve"> CI</t>
        </r>
        <r>
          <rPr>
            <sz val="10"/>
            <color indexed="81"/>
            <rFont val="ＭＳ Ｐゴシック"/>
            <family val="3"/>
            <charset val="128"/>
          </rPr>
          <t>（</t>
        </r>
        <r>
          <rPr>
            <sz val="10"/>
            <color indexed="81"/>
            <rFont val="Tahoma"/>
            <family val="2"/>
          </rPr>
          <t>90%</t>
        </r>
        <r>
          <rPr>
            <sz val="10"/>
            <color indexed="81"/>
            <rFont val="ＭＳ Ｐゴシック"/>
            <family val="3"/>
            <charset val="128"/>
          </rPr>
          <t>、</t>
        </r>
        <r>
          <rPr>
            <sz val="10"/>
            <color indexed="81"/>
            <rFont val="Tahoma"/>
            <family val="2"/>
          </rPr>
          <t xml:space="preserve">99% </t>
        </r>
        <r>
          <rPr>
            <sz val="10"/>
            <color indexed="81"/>
            <rFont val="ＭＳ Ｐゴシック"/>
            <family val="3"/>
            <charset val="128"/>
          </rPr>
          <t xml:space="preserve">など）が望ましい場合もある。
</t>
        </r>
        <r>
          <rPr>
            <b/>
            <sz val="10"/>
            <color indexed="81"/>
            <rFont val="ＭＳ Ｐゴシック"/>
            <family val="3"/>
            <charset val="128"/>
          </rPr>
          <t>カテゴリカル・アウトカム</t>
        </r>
        <r>
          <rPr>
            <sz val="10"/>
            <color indexed="81"/>
            <rFont val="ＭＳ Ｐゴシック"/>
            <family val="3"/>
            <charset val="128"/>
          </rPr>
          <t>では、信頼区間の公式には直接確率法（</t>
        </r>
        <r>
          <rPr>
            <sz val="10"/>
            <color indexed="81"/>
            <rFont val="Tahoma"/>
            <family val="2"/>
          </rPr>
          <t>Exact method</t>
        </r>
        <r>
          <rPr>
            <sz val="10"/>
            <color indexed="81"/>
            <rFont val="ＭＳ Ｐゴシック"/>
            <family val="3"/>
            <charset val="128"/>
          </rPr>
          <t>）によるウイルソン近似値を使う。この方法は小さなサンプルサイズをよく扱えて、割合の信頼区間が</t>
        </r>
        <r>
          <rPr>
            <sz val="10"/>
            <color indexed="81"/>
            <rFont val="Tahoma"/>
            <family val="2"/>
          </rPr>
          <t>0</t>
        </r>
        <r>
          <rPr>
            <sz val="10"/>
            <color indexed="81"/>
            <rFont val="ＭＳ Ｐゴシック"/>
            <family val="3"/>
            <charset val="128"/>
          </rPr>
          <t>～</t>
        </r>
        <r>
          <rPr>
            <sz val="10"/>
            <color indexed="81"/>
            <rFont val="Tahoma"/>
            <family val="2"/>
          </rPr>
          <t>100</t>
        </r>
        <r>
          <rPr>
            <sz val="10"/>
            <color indexed="81"/>
            <rFont val="ＭＳ Ｐゴシック"/>
            <family val="3"/>
            <charset val="128"/>
          </rPr>
          <t xml:space="preserve">％の境界内にあることを保証する。
カテゴリカル・アウトカムのために使われるこの式は、次を仮定としている（ごく緩やかな仮定である）。
</t>
        </r>
        <r>
          <rPr>
            <sz val="10"/>
            <color indexed="81"/>
            <rFont val="Tahoma"/>
            <family val="2"/>
          </rPr>
          <t xml:space="preserve">* </t>
        </r>
        <r>
          <rPr>
            <sz val="10"/>
            <color indexed="81"/>
            <rFont val="ＭＳ Ｐゴシック"/>
            <family val="3"/>
            <charset val="128"/>
          </rPr>
          <t xml:space="preserve">曝露群の参加者は対照群の参加者と同一人物ではなく、対になってもいない（つまり独立した参加者である）。
</t>
        </r>
        <r>
          <rPr>
            <sz val="10"/>
            <color indexed="81"/>
            <rFont val="Tahoma"/>
            <family val="2"/>
          </rPr>
          <t xml:space="preserve">* </t>
        </r>
        <r>
          <rPr>
            <sz val="10"/>
            <color indexed="81"/>
            <rFont val="ＭＳ Ｐゴシック"/>
            <family val="3"/>
            <charset val="128"/>
          </rPr>
          <t xml:space="preserve">根本的な分布は二項分布（割合の場合）もしくはポアソン分布（率の場合）である。
</t>
        </r>
        <r>
          <rPr>
            <sz val="10"/>
            <color indexed="81"/>
            <rFont val="Tahoma"/>
            <family val="2"/>
          </rPr>
          <t xml:space="preserve">* </t>
        </r>
        <r>
          <rPr>
            <sz val="10"/>
            <color indexed="81"/>
            <rFont val="ＭＳ Ｐゴシック"/>
            <family val="3"/>
            <charset val="128"/>
          </rPr>
          <t>各セルの数値は少なくとも</t>
        </r>
        <r>
          <rPr>
            <sz val="10"/>
            <color indexed="81"/>
            <rFont val="Tahoma"/>
            <family val="2"/>
          </rPr>
          <t xml:space="preserve"> 1 </t>
        </r>
        <r>
          <rPr>
            <sz val="10"/>
            <color indexed="81"/>
            <rFont val="ＭＳ Ｐゴシック"/>
            <family val="3"/>
            <charset val="128"/>
          </rPr>
          <t xml:space="preserve">である。
</t>
        </r>
        <r>
          <rPr>
            <sz val="10"/>
            <color indexed="81"/>
            <rFont val="Tahoma"/>
            <family val="2"/>
          </rPr>
          <t xml:space="preserve">* </t>
        </r>
        <r>
          <rPr>
            <sz val="10"/>
            <color indexed="81"/>
            <rFont val="ＭＳ Ｐゴシック"/>
            <family val="3"/>
            <charset val="128"/>
          </rPr>
          <t xml:space="preserve">疑問は本質的に両側検定である。
</t>
        </r>
        <r>
          <rPr>
            <b/>
            <sz val="10"/>
            <color indexed="81"/>
            <rFont val="ＭＳ Ｐゴシック"/>
            <family val="3"/>
            <charset val="128"/>
          </rPr>
          <t>連続アウトカム</t>
        </r>
        <r>
          <rPr>
            <sz val="10"/>
            <color indexed="81"/>
            <rFont val="ＭＳ Ｐゴシック"/>
            <family val="3"/>
            <charset val="128"/>
          </rPr>
          <t>には、信頼区間のための公式は</t>
        </r>
        <r>
          <rPr>
            <sz val="10"/>
            <color indexed="81"/>
            <rFont val="Tahoma"/>
            <family val="2"/>
          </rPr>
          <t>t</t>
        </r>
        <r>
          <rPr>
            <sz val="10"/>
            <color indexed="81"/>
            <rFont val="ＭＳ Ｐゴシック"/>
            <family val="3"/>
            <charset val="128"/>
          </rPr>
          <t>分布を使う。この方法は</t>
        </r>
        <r>
          <rPr>
            <sz val="10"/>
            <color indexed="81"/>
            <rFont val="Tahoma"/>
            <family val="2"/>
          </rPr>
          <t>30</t>
        </r>
        <r>
          <rPr>
            <sz val="10"/>
            <color indexed="81"/>
            <rFont val="ＭＳ Ｐゴシック"/>
            <family val="3"/>
            <charset val="128"/>
          </rPr>
          <t>件以上のサンプルをよく扱えるが、</t>
        </r>
        <r>
          <rPr>
            <sz val="10"/>
            <color indexed="81"/>
            <rFont val="Tahoma"/>
            <family val="2"/>
          </rPr>
          <t>30</t>
        </r>
        <r>
          <rPr>
            <sz val="10"/>
            <color indexed="81"/>
            <rFont val="ＭＳ Ｐゴシック"/>
            <family val="3"/>
            <charset val="128"/>
          </rPr>
          <t xml:space="preserve">件未満のサンプルサイズでデータがかなり非正規に分布している場合は誤ったものになる。
連続アウトカムのためのこの式は、次を仮定としている（ごく緩やかな仮定である）。
</t>
        </r>
        <r>
          <rPr>
            <sz val="10"/>
            <color indexed="81"/>
            <rFont val="Tahoma"/>
            <family val="2"/>
          </rPr>
          <t xml:space="preserve">* </t>
        </r>
        <r>
          <rPr>
            <sz val="10"/>
            <color indexed="81"/>
            <rFont val="ＭＳ Ｐゴシック"/>
            <family val="3"/>
            <charset val="128"/>
          </rPr>
          <t>各群における測定されたアウトカムのある人として少なくとも</t>
        </r>
        <r>
          <rPr>
            <sz val="10"/>
            <color indexed="81"/>
            <rFont val="Tahoma"/>
            <family val="2"/>
          </rPr>
          <t>30</t>
        </r>
        <r>
          <rPr>
            <sz val="10"/>
            <color indexed="81"/>
            <rFont val="ＭＳ Ｐゴシック"/>
            <family val="3"/>
            <charset val="128"/>
          </rPr>
          <t xml:space="preserve">人がいる。
</t>
        </r>
        <r>
          <rPr>
            <sz val="10"/>
            <color indexed="81"/>
            <rFont val="Tahoma"/>
            <family val="2"/>
          </rPr>
          <t xml:space="preserve">* </t>
        </r>
        <r>
          <rPr>
            <sz val="10"/>
            <color indexed="81"/>
            <rFont val="ＭＳ Ｐゴシック"/>
            <family val="3"/>
            <charset val="128"/>
          </rPr>
          <t xml:space="preserve">根本的な分布は二項分布である。
</t>
        </r>
        <r>
          <rPr>
            <sz val="10"/>
            <color indexed="81"/>
            <rFont val="Tahoma"/>
            <family val="2"/>
          </rPr>
          <t xml:space="preserve">* </t>
        </r>
        <r>
          <rPr>
            <sz val="10"/>
            <color indexed="81"/>
            <rFont val="ＭＳ Ｐゴシック"/>
            <family val="3"/>
            <charset val="128"/>
          </rPr>
          <t>疑問は本質的に両側検定である。
この</t>
        </r>
        <r>
          <rPr>
            <b/>
            <sz val="10"/>
            <color indexed="81"/>
            <rFont val="ＭＳ Ｐゴシック"/>
            <family val="3"/>
            <charset val="128"/>
          </rPr>
          <t>仮定</t>
        </r>
        <r>
          <rPr>
            <sz val="10"/>
            <color indexed="81"/>
            <rFont val="ＭＳ Ｐゴシック"/>
            <family val="3"/>
            <charset val="128"/>
          </rPr>
          <t xml:space="preserve">が成立しない場合、観測間の相関性、根本的な分布、または片側検定を考慮に入れるための異なる統計的手法が別途必要となってくる。
</t>
        </r>
        <r>
          <rPr>
            <sz val="8"/>
            <color indexed="81"/>
            <rFont val="Tahoma"/>
            <family val="2"/>
          </rPr>
          <t xml:space="preserve">
</t>
        </r>
      </text>
    </comment>
    <comment ref="F51" authorId="0">
      <text>
        <r>
          <rPr>
            <b/>
            <sz val="10"/>
            <color indexed="81"/>
            <rFont val="ＭＳ Ｐゴシック"/>
            <family val="3"/>
            <charset val="128"/>
          </rPr>
          <t>発生</t>
        </r>
        <r>
          <rPr>
            <sz val="10"/>
            <color indexed="81"/>
            <rFont val="ＭＳ Ｐゴシック"/>
            <family val="3"/>
            <charset val="128"/>
          </rPr>
          <t xml:space="preserve">
</t>
        </r>
        <r>
          <rPr>
            <b/>
            <sz val="10"/>
            <color indexed="81"/>
            <rFont val="ＭＳ Ｐゴシック"/>
            <family val="3"/>
            <charset val="128"/>
          </rPr>
          <t>カテゴリカル・アウトカム</t>
        </r>
        <r>
          <rPr>
            <sz val="10"/>
            <color indexed="81"/>
            <rFont val="Tahoma"/>
            <family val="2"/>
          </rPr>
          <t xml:space="preserve"> (</t>
        </r>
        <r>
          <rPr>
            <sz val="10"/>
            <color indexed="81"/>
            <rFont val="ＭＳ Ｐゴシック"/>
            <family val="3"/>
            <charset val="128"/>
          </rPr>
          <t>イベントなど</t>
        </r>
        <r>
          <rPr>
            <sz val="10"/>
            <color indexed="81"/>
            <rFont val="Tahoma"/>
            <family val="2"/>
          </rPr>
          <t xml:space="preserve">) </t>
        </r>
        <r>
          <rPr>
            <sz val="10"/>
            <color indexed="81"/>
            <rFont val="ＭＳ Ｐゴシック"/>
            <family val="3"/>
            <charset val="128"/>
          </rPr>
          <t>では、発生はこのように人時あたりの率、または各集団における割合</t>
        </r>
        <r>
          <rPr>
            <sz val="10"/>
            <color indexed="81"/>
            <rFont val="Tahoma"/>
            <family val="2"/>
          </rPr>
          <t xml:space="preserve"> (0.0 </t>
        </r>
        <r>
          <rPr>
            <sz val="10"/>
            <color indexed="81"/>
            <rFont val="ＭＳ Ｐゴシック"/>
            <family val="3"/>
            <charset val="128"/>
          </rPr>
          <t>から</t>
        </r>
        <r>
          <rPr>
            <sz val="10"/>
            <color indexed="81"/>
            <rFont val="Tahoma"/>
            <family val="2"/>
          </rPr>
          <t xml:space="preserve"> 1.0 </t>
        </r>
        <r>
          <rPr>
            <sz val="10"/>
            <color indexed="81"/>
            <rFont val="ＭＳ Ｐゴシック"/>
            <family val="3"/>
            <charset val="128"/>
          </rPr>
          <t>の範囲内</t>
        </r>
        <r>
          <rPr>
            <sz val="10"/>
            <color indexed="81"/>
            <rFont val="Tahoma"/>
            <family val="2"/>
          </rPr>
          <t xml:space="preserve">) </t>
        </r>
        <r>
          <rPr>
            <sz val="10"/>
            <color indexed="81"/>
            <rFont val="ＭＳ Ｐゴシック"/>
            <family val="3"/>
            <charset val="128"/>
          </rPr>
          <t xml:space="preserve">で表される。
</t>
        </r>
        <r>
          <rPr>
            <b/>
            <sz val="10"/>
            <color indexed="81"/>
            <rFont val="ＭＳ Ｐゴシック"/>
            <family val="3"/>
            <charset val="128"/>
          </rPr>
          <t>連続アウトカム</t>
        </r>
        <r>
          <rPr>
            <sz val="10"/>
            <color indexed="81"/>
            <rFont val="ＭＳ Ｐゴシック"/>
            <family val="3"/>
            <charset val="128"/>
          </rPr>
          <t>の場合</t>
        </r>
        <r>
          <rPr>
            <sz val="10"/>
            <color indexed="81"/>
            <rFont val="Tahoma"/>
            <family val="2"/>
          </rPr>
          <t xml:space="preserve"> (</t>
        </r>
        <r>
          <rPr>
            <sz val="10"/>
            <color indexed="81"/>
            <rFont val="ＭＳ Ｐゴシック"/>
            <family val="3"/>
            <charset val="128"/>
          </rPr>
          <t>キロ単位の体重などの指標</t>
        </r>
        <r>
          <rPr>
            <sz val="10"/>
            <color indexed="81"/>
            <rFont val="Tahoma"/>
            <family val="2"/>
          </rPr>
          <t>)</t>
        </r>
        <r>
          <rPr>
            <sz val="10"/>
            <color indexed="81"/>
            <rFont val="ＭＳ Ｐゴシック"/>
            <family val="3"/>
            <charset val="128"/>
          </rPr>
          <t>、発生は平均値として表される。</t>
        </r>
        <r>
          <rPr>
            <b/>
            <sz val="10"/>
            <color indexed="81"/>
            <rFont val="ＭＳ Ｐゴシック"/>
            <family val="3"/>
            <charset val="128"/>
          </rPr>
          <t xml:space="preserve">
</t>
        </r>
        <r>
          <rPr>
            <sz val="8"/>
            <color indexed="81"/>
            <rFont val="Tahoma"/>
            <family val="2"/>
          </rPr>
          <t xml:space="preserve">
</t>
        </r>
      </text>
    </comment>
    <comment ref="L51" authorId="0">
      <text>
        <r>
          <rPr>
            <b/>
            <sz val="10"/>
            <color indexed="81"/>
            <rFont val="ＭＳ Ｐゴシック"/>
            <family val="3"/>
            <charset val="128"/>
          </rPr>
          <t>介入効果</t>
        </r>
        <r>
          <rPr>
            <sz val="10"/>
            <color indexed="81"/>
            <rFont val="ＭＳ Ｐゴシック"/>
            <family val="3"/>
            <charset val="128"/>
          </rPr>
          <t xml:space="preserve">
ここで報告されている効果指標は、その他の一切の要因に関し</t>
        </r>
        <r>
          <rPr>
            <b/>
            <sz val="10"/>
            <color indexed="81"/>
            <rFont val="ＭＳ Ｐゴシック"/>
            <family val="3"/>
            <charset val="128"/>
          </rPr>
          <t>補正されていない</t>
        </r>
        <r>
          <rPr>
            <sz val="10"/>
            <color indexed="81"/>
            <rFont val="ＭＳ Ｐゴシック"/>
            <family val="3"/>
            <charset val="128"/>
          </rPr>
          <t>。著者によって、たとえば年齢、性別、施設などによる</t>
        </r>
        <r>
          <rPr>
            <b/>
            <sz val="10"/>
            <color indexed="81"/>
            <rFont val="ＭＳ Ｐゴシック"/>
            <family val="3"/>
            <charset val="128"/>
          </rPr>
          <t>補正された</t>
        </r>
        <r>
          <rPr>
            <sz val="10"/>
            <color indexed="81"/>
            <rFont val="ＭＳ Ｐゴシック"/>
            <family val="3"/>
            <charset val="128"/>
          </rPr>
          <t>結果が報告されている場合、その結果はここで計算されたものとは若干違ってくる可能性が高い。以下のパネルに報告されている結果を入力しよう。
クロスオーバー試験のように、</t>
        </r>
        <r>
          <rPr>
            <sz val="10"/>
            <color indexed="81"/>
            <rFont val="Tahoma"/>
            <family val="2"/>
          </rPr>
          <t>2</t>
        </r>
        <r>
          <rPr>
            <sz val="10"/>
            <color indexed="81"/>
            <rFont val="ＭＳ Ｐゴシック"/>
            <family val="3"/>
            <charset val="128"/>
          </rPr>
          <t>つの介入が同一の集団で実施される場合は、これらの解析手法が最も効率的であるとはいえず、</t>
        </r>
        <r>
          <rPr>
            <b/>
            <sz val="10"/>
            <color indexed="81"/>
            <rFont val="ＭＳ Ｐゴシック"/>
            <family val="3"/>
            <charset val="128"/>
          </rPr>
          <t>相関したデータ</t>
        </r>
        <r>
          <rPr>
            <sz val="10"/>
            <color indexed="81"/>
            <rFont val="ＭＳ Ｐゴシック"/>
            <family val="3"/>
            <charset val="128"/>
          </rPr>
          <t>に適した手法を使用すべきである。
絶対効果は人時間</t>
        </r>
        <r>
          <rPr>
            <sz val="10"/>
            <color indexed="81"/>
            <rFont val="Tahoma"/>
            <family val="2"/>
          </rPr>
          <t>(person-time)</t>
        </r>
        <r>
          <rPr>
            <sz val="10"/>
            <color indexed="81"/>
            <rFont val="ＭＳ Ｐゴシック"/>
            <family val="3"/>
            <charset val="128"/>
          </rPr>
          <t>の単位あたりとして表されるが、相対効果には単位がない</t>
        </r>
        <r>
          <rPr>
            <sz val="8"/>
            <color indexed="81"/>
            <rFont val="ＭＳ Ｐゴシック"/>
            <family val="3"/>
            <charset val="128"/>
          </rPr>
          <t>。</t>
        </r>
      </text>
    </comment>
    <comment ref="R51" authorId="0">
      <text>
        <r>
          <rPr>
            <b/>
            <sz val="10"/>
            <color indexed="81"/>
            <rFont val="ＭＳ Ｐゴシック"/>
            <family val="3"/>
            <charset val="128"/>
          </rPr>
          <t>治療必要数（</t>
        </r>
        <r>
          <rPr>
            <b/>
            <sz val="10"/>
            <color indexed="81"/>
            <rFont val="Tahoma"/>
            <family val="2"/>
          </rPr>
          <t>Number needed to expose</t>
        </r>
        <r>
          <rPr>
            <b/>
            <sz val="10"/>
            <color indexed="81"/>
            <rFont val="ＭＳ Ｐゴシック"/>
            <family val="3"/>
            <charset val="128"/>
          </rPr>
          <t>：</t>
        </r>
        <r>
          <rPr>
            <b/>
            <sz val="10"/>
            <color indexed="81"/>
            <rFont val="Tahoma"/>
            <family val="2"/>
          </rPr>
          <t xml:space="preserve">NNT) </t>
        </r>
        <r>
          <rPr>
            <sz val="10"/>
            <color indexed="81"/>
            <rFont val="Tahoma"/>
            <family val="2"/>
          </rPr>
          <t xml:space="preserve">
</t>
        </r>
        <r>
          <rPr>
            <sz val="10"/>
            <color indexed="81"/>
            <rFont val="ＭＳ Ｐゴシック"/>
            <family val="3"/>
            <charset val="128"/>
          </rPr>
          <t>治療必要数は</t>
        </r>
        <r>
          <rPr>
            <sz val="10"/>
            <color indexed="81"/>
            <rFont val="Tahoma"/>
            <family val="2"/>
          </rPr>
          <t xml:space="preserve"> (NNT) </t>
        </r>
        <r>
          <rPr>
            <sz val="10"/>
            <color indexed="81"/>
            <rFont val="ＭＳ Ｐゴシック"/>
            <family val="3"/>
            <charset val="128"/>
          </rPr>
          <t xml:space="preserve">は、曝露群に属する人たちにおける発症と、対照群に属する人たちにおける発症とを比較したものである。
</t>
        </r>
        <r>
          <rPr>
            <sz val="10"/>
            <color indexed="81"/>
            <rFont val="Tahoma"/>
            <family val="2"/>
          </rPr>
          <t xml:space="preserve">
NNT </t>
        </r>
        <r>
          <rPr>
            <sz val="10"/>
            <color indexed="81"/>
            <rFont val="ＭＳ Ｐゴシック"/>
            <family val="3"/>
            <charset val="128"/>
          </rPr>
          <t>は、対象アウトカムを</t>
        </r>
        <r>
          <rPr>
            <sz val="10"/>
            <color indexed="81"/>
            <rFont val="Tahoma"/>
            <family val="2"/>
          </rPr>
          <t>1</t>
        </r>
        <r>
          <rPr>
            <sz val="10"/>
            <color indexed="81"/>
            <rFont val="ＭＳ Ｐゴシック"/>
            <family val="3"/>
            <charset val="128"/>
          </rPr>
          <t>件減らす、または増やすのに、ある</t>
        </r>
        <r>
          <rPr>
            <sz val="10"/>
            <color indexed="81"/>
            <rFont val="Tahoma"/>
            <family val="2"/>
          </rPr>
          <t>1</t>
        </r>
        <r>
          <rPr>
            <sz val="10"/>
            <color indexed="81"/>
            <rFont val="ＭＳ Ｐゴシック"/>
            <family val="3"/>
            <charset val="128"/>
          </rPr>
          <t>単位の時間にわたってどれだけの数の参加者が当該曝露（例</t>
        </r>
        <r>
          <rPr>
            <sz val="10"/>
            <color indexed="81"/>
            <rFont val="Tahoma"/>
            <family val="2"/>
          </rPr>
          <t xml:space="preserve">: </t>
        </r>
        <r>
          <rPr>
            <sz val="10"/>
            <color indexed="81"/>
            <rFont val="ＭＳ Ｐゴシック"/>
            <family val="3"/>
            <charset val="128"/>
          </rPr>
          <t>予後／危険因子などへの曝露）を受ける必要があるのかを示したものである。</t>
        </r>
        <r>
          <rPr>
            <sz val="10"/>
            <color indexed="81"/>
            <rFont val="Tahoma"/>
            <family val="2"/>
          </rPr>
          <t xml:space="preserve">
NNT</t>
        </r>
        <r>
          <rPr>
            <sz val="10"/>
            <color indexed="81"/>
            <rFont val="ＭＳ Ｐゴシック"/>
            <family val="3"/>
            <charset val="128"/>
          </rPr>
          <t>が負の値をとった場合は曝露が対照よりも優れており、</t>
        </r>
        <r>
          <rPr>
            <sz val="10"/>
            <color indexed="81"/>
            <rFont val="Tahoma"/>
            <family val="2"/>
          </rPr>
          <t>NNT</t>
        </r>
        <r>
          <rPr>
            <sz val="10"/>
            <color indexed="81"/>
            <rFont val="ＭＳ Ｐゴシック"/>
            <family val="3"/>
            <charset val="128"/>
          </rPr>
          <t xml:space="preserve">が正の値をとった場合は対照が曝露よりもすぐれていることを意味する（ただし、対象アウトカムが有害事象である場合）。
</t>
        </r>
        <r>
          <rPr>
            <sz val="10"/>
            <color indexed="81"/>
            <rFont val="Tahoma"/>
            <family val="2"/>
          </rPr>
          <t>NNT</t>
        </r>
        <r>
          <rPr>
            <sz val="10"/>
            <color indexed="81"/>
            <rFont val="ＭＳ Ｐゴシック"/>
            <family val="3"/>
            <charset val="128"/>
          </rPr>
          <t xml:space="preserve">は絶対効果（リスク差）の逆数である。
</t>
        </r>
        <r>
          <rPr>
            <sz val="10"/>
            <color indexed="81"/>
            <rFont val="Tahoma"/>
            <family val="2"/>
          </rPr>
          <t xml:space="preserve">
NNT = 1/(EGO-CGO)
 </t>
        </r>
      </text>
    </comment>
    <comment ref="F52" authorId="0">
      <text>
        <r>
          <rPr>
            <b/>
            <sz val="10"/>
            <color indexed="81"/>
            <rFont val="Tahoma"/>
            <family val="2"/>
          </rPr>
          <t>EGO</t>
        </r>
        <r>
          <rPr>
            <sz val="10"/>
            <color indexed="81"/>
            <rFont val="ＭＳ Ｐゴシック"/>
            <family val="3"/>
            <charset val="128"/>
          </rPr>
          <t xml:space="preserve">は曝露群における発生である。
</t>
        </r>
        <r>
          <rPr>
            <sz val="10"/>
            <color indexed="81"/>
            <rFont val="Tahoma"/>
            <family val="2"/>
          </rPr>
          <t xml:space="preserve">
[i.e.   a / EG / T]</t>
        </r>
        <r>
          <rPr>
            <sz val="8"/>
            <color indexed="81"/>
            <rFont val="Tahoma"/>
            <family val="2"/>
          </rPr>
          <t xml:space="preserve">
</t>
        </r>
      </text>
    </comment>
    <comment ref="I52" authorId="0">
      <text>
        <r>
          <rPr>
            <b/>
            <sz val="10"/>
            <color indexed="81"/>
            <rFont val="Tahoma"/>
            <family val="2"/>
          </rPr>
          <t>CGO</t>
        </r>
        <r>
          <rPr>
            <sz val="10"/>
            <color indexed="81"/>
            <rFont val="ＭＳ Ｐゴシック"/>
            <family val="3"/>
            <charset val="128"/>
          </rPr>
          <t>は対照群における発生である。</t>
        </r>
        <r>
          <rPr>
            <b/>
            <sz val="10"/>
            <color indexed="81"/>
            <rFont val="ＭＳ Ｐゴシック"/>
            <family val="3"/>
            <charset val="128"/>
          </rPr>
          <t xml:space="preserve">
</t>
        </r>
        <r>
          <rPr>
            <sz val="10"/>
            <color indexed="81"/>
            <rFont val="Tahoma"/>
            <family val="2"/>
          </rPr>
          <t xml:space="preserve">
[i.e. b / CG / T]</t>
        </r>
        <r>
          <rPr>
            <sz val="8"/>
            <color indexed="81"/>
            <rFont val="Tahoma"/>
            <family val="2"/>
          </rPr>
          <t xml:space="preserve">
</t>
        </r>
      </text>
    </comment>
    <comment ref="L52" authorId="0">
      <text>
        <r>
          <rPr>
            <b/>
            <sz val="10"/>
            <color indexed="81"/>
            <rFont val="ＭＳ Ｐゴシック"/>
            <family val="3"/>
            <charset val="128"/>
          </rPr>
          <t>相対効果</t>
        </r>
        <r>
          <rPr>
            <sz val="10"/>
            <color indexed="81"/>
            <rFont val="ＭＳ Ｐゴシック"/>
            <family val="3"/>
            <charset val="128"/>
          </rPr>
          <t xml:space="preserve">とは、
</t>
        </r>
        <r>
          <rPr>
            <sz val="10"/>
            <color indexed="81"/>
            <rFont val="Tahoma"/>
            <family val="2"/>
          </rPr>
          <t xml:space="preserve">- </t>
        </r>
        <r>
          <rPr>
            <sz val="10"/>
            <color indexed="81"/>
            <rFont val="ＭＳ Ｐゴシック"/>
            <family val="3"/>
            <charset val="128"/>
          </rPr>
          <t>割合（いわゆるリスク比）または率（いわゆる率比）を比較する場合は</t>
        </r>
        <r>
          <rPr>
            <b/>
            <sz val="10"/>
            <color indexed="81"/>
            <rFont val="ＭＳ Ｐゴシック"/>
            <family val="3"/>
            <charset val="128"/>
          </rPr>
          <t>相対リスク（</t>
        </r>
        <r>
          <rPr>
            <b/>
            <sz val="10"/>
            <color indexed="81"/>
            <rFont val="Tahoma"/>
            <family val="2"/>
          </rPr>
          <t>RR</t>
        </r>
        <r>
          <rPr>
            <b/>
            <sz val="10"/>
            <color indexed="81"/>
            <rFont val="ＭＳ Ｐゴシック"/>
            <family val="3"/>
            <charset val="128"/>
          </rPr>
          <t>）</t>
        </r>
        <r>
          <rPr>
            <sz val="10"/>
            <color indexed="81"/>
            <rFont val="ＭＳ Ｐゴシック"/>
            <family val="3"/>
            <charset val="128"/>
          </rPr>
          <t xml:space="preserve">のことを指し、
</t>
        </r>
        <r>
          <rPr>
            <sz val="10"/>
            <color indexed="81"/>
            <rFont val="Tahoma"/>
            <family val="2"/>
          </rPr>
          <t xml:space="preserve">- </t>
        </r>
        <r>
          <rPr>
            <sz val="10"/>
            <color indexed="81"/>
            <rFont val="ＭＳ Ｐゴシック"/>
            <family val="3"/>
            <charset val="128"/>
          </rPr>
          <t>平均値を比較する場合は</t>
        </r>
        <r>
          <rPr>
            <b/>
            <sz val="10"/>
            <color indexed="81"/>
            <rFont val="ＭＳ Ｐゴシック"/>
            <family val="3"/>
            <charset val="128"/>
          </rPr>
          <t>相対平均（</t>
        </r>
        <r>
          <rPr>
            <b/>
            <sz val="10"/>
            <color indexed="81"/>
            <rFont val="Tahoma"/>
            <family val="2"/>
          </rPr>
          <t>RM</t>
        </r>
        <r>
          <rPr>
            <b/>
            <sz val="10"/>
            <color indexed="81"/>
            <rFont val="ＭＳ Ｐゴシック"/>
            <family val="3"/>
            <charset val="128"/>
          </rPr>
          <t>）</t>
        </r>
        <r>
          <rPr>
            <sz val="10"/>
            <color indexed="81"/>
            <rFont val="ＭＳ Ｐゴシック"/>
            <family val="3"/>
            <charset val="128"/>
          </rPr>
          <t>のことを指す。</t>
        </r>
      </text>
    </comment>
    <comment ref="O52" authorId="0">
      <text>
        <r>
          <rPr>
            <b/>
            <sz val="10"/>
            <color indexed="81"/>
            <rFont val="ＭＳ Ｐゴシック"/>
            <family val="3"/>
            <charset val="128"/>
            <scheme val="minor"/>
          </rPr>
          <t>絶対効果</t>
        </r>
        <r>
          <rPr>
            <sz val="10"/>
            <color indexed="81"/>
            <rFont val="ＭＳ Ｐゴシック"/>
            <family val="3"/>
            <charset val="128"/>
            <scheme val="minor"/>
          </rPr>
          <t>とは
- 割合または率を比較する場合は</t>
        </r>
        <r>
          <rPr>
            <b/>
            <sz val="10"/>
            <color indexed="81"/>
            <rFont val="ＭＳ Ｐゴシック"/>
            <family val="3"/>
            <charset val="128"/>
            <scheme val="minor"/>
          </rPr>
          <t>リスク差 (RD)</t>
        </r>
        <r>
          <rPr>
            <sz val="10"/>
            <color indexed="81"/>
            <rFont val="ＭＳ Ｐゴシック"/>
            <family val="3"/>
            <charset val="128"/>
            <scheme val="minor"/>
          </rPr>
          <t>、
- 平均値を比較する場合は</t>
        </r>
        <r>
          <rPr>
            <b/>
            <sz val="10"/>
            <color indexed="81"/>
            <rFont val="ＭＳ Ｐゴシック"/>
            <family val="3"/>
            <charset val="128"/>
            <scheme val="minor"/>
          </rPr>
          <t>平均差 (MD)</t>
        </r>
        <r>
          <rPr>
            <sz val="10"/>
            <color indexed="81"/>
            <rFont val="ＭＳ Ｐゴシック"/>
            <family val="3"/>
            <charset val="128"/>
            <scheme val="minor"/>
          </rPr>
          <t xml:space="preserve"> のことである。
対象アウトカムが</t>
        </r>
        <r>
          <rPr>
            <b/>
            <sz val="10"/>
            <color indexed="81"/>
            <rFont val="ＭＳ Ｐゴシック"/>
            <family val="3"/>
            <charset val="128"/>
            <scheme val="minor"/>
          </rPr>
          <t>”有害なイベント”</t>
        </r>
        <r>
          <rPr>
            <sz val="10"/>
            <color indexed="81"/>
            <rFont val="ＭＳ Ｐゴシック"/>
            <family val="3"/>
            <charset val="128"/>
            <scheme val="minor"/>
          </rPr>
          <t>（例、疾病）の場合、絶対効果が
- 負の値を取る場合、介入は対照に勝り、
- 正の値を取る場合、介入は対照に劣る。
対象アウトカムが</t>
        </r>
        <r>
          <rPr>
            <b/>
            <sz val="10"/>
            <color indexed="81"/>
            <rFont val="ＭＳ Ｐゴシック"/>
            <family val="3"/>
            <charset val="128"/>
            <scheme val="minor"/>
          </rPr>
          <t xml:space="preserve">”利益" </t>
        </r>
        <r>
          <rPr>
            <sz val="10"/>
            <color indexed="81"/>
            <rFont val="ＭＳ Ｐゴシック"/>
            <family val="3"/>
            <charset val="128"/>
            <scheme val="minor"/>
          </rPr>
          <t xml:space="preserve">(可動性の改善など) である場合、絶対効果が
- 負の値を取る場合、介入は対照に劣り、
- 正の値を取る場合、介入は対照に勝る。
If outcome of interest is a benefit (e.g. improved mobility), then if absolute effect is 
 - negative,  the intervention is worse than the comparison, but if  
 - positive then the intervention is better than the comparison. </t>
        </r>
      </text>
    </comment>
    <comment ref="C55" authorId="0">
      <text>
        <r>
          <rPr>
            <sz val="10"/>
            <color indexed="81"/>
            <rFont val="ＭＳ Ｐゴシック"/>
            <family val="3"/>
            <charset val="128"/>
            <scheme val="minor"/>
          </rPr>
          <t>治療企図解析（ITT 解析）では、フォローアップが完了されたいなかにかかわらず、</t>
        </r>
        <r>
          <rPr>
            <b/>
            <sz val="10"/>
            <color indexed="81"/>
            <rFont val="ＭＳ Ｐゴシック"/>
            <family val="3"/>
            <charset val="128"/>
            <scheme val="minor"/>
          </rPr>
          <t>最初に曝露群と対照群に割付けられた人数</t>
        </r>
        <r>
          <rPr>
            <sz val="10"/>
            <color indexed="81"/>
            <rFont val="ＭＳ Ｐゴシック"/>
            <family val="3"/>
            <charset val="128"/>
            <scheme val="minor"/>
          </rPr>
          <t xml:space="preserve">を分母に使用し、脱落は無視する（EG）。
</t>
        </r>
      </text>
    </comment>
    <comment ref="C58" authorId="0">
      <text>
        <r>
          <rPr>
            <b/>
            <sz val="10"/>
            <color indexed="81"/>
            <rFont val="ＭＳ Ｐゴシック"/>
            <family val="3"/>
            <charset val="128"/>
            <scheme val="minor"/>
          </rPr>
          <t xml:space="preserve">OT解析（on-treatment analysis: 脱落者を除外して実際に行われた治療に基づいて行う解析）またはフォローアップ完了解析：
</t>
        </r>
        <r>
          <rPr>
            <sz val="10"/>
            <color indexed="81"/>
            <rFont val="ＭＳ Ｐゴシック"/>
            <family val="3"/>
            <charset val="128"/>
            <scheme val="minor"/>
          </rPr>
          <t xml:space="preserve">
</t>
        </r>
        <r>
          <rPr>
            <b/>
            <sz val="10"/>
            <color indexed="81"/>
            <rFont val="ＭＳ Ｐゴシック"/>
            <family val="3"/>
            <charset val="128"/>
            <scheme val="minor"/>
          </rPr>
          <t>OT解析</t>
        </r>
        <r>
          <rPr>
            <sz val="10"/>
            <color indexed="81"/>
            <rFont val="ＭＳ Ｐゴシック"/>
            <family val="3"/>
            <charset val="128"/>
            <scheme val="minor"/>
          </rPr>
          <t xml:space="preserve">では、割り付けられた治療を十分に受けた人数のみを対象とする。 
</t>
        </r>
        <r>
          <rPr>
            <b/>
            <sz val="10"/>
            <color indexed="81"/>
            <rFont val="ＭＳ Ｐゴシック"/>
            <family val="3"/>
            <charset val="128"/>
            <scheme val="minor"/>
          </rPr>
          <t>フォローアップ完了解析</t>
        </r>
        <r>
          <rPr>
            <sz val="10"/>
            <color indexed="81"/>
            <rFont val="ＭＳ Ｐゴシック"/>
            <family val="3"/>
            <charset val="128"/>
            <scheme val="minor"/>
          </rPr>
          <t>では、十分な治療を受けたかどうかにかかわらずフォローアップが完了した全員を対象とし、分母として参加者数または人-時間（person-time）を使用する場合がある。これらの結果はITT解析よりも信頼性が低いと考えられている。</t>
        </r>
        <r>
          <rPr>
            <b/>
            <sz val="10"/>
            <color indexed="81"/>
            <rFont val="ＭＳ Ｐゴシック"/>
            <family val="3"/>
            <charset val="128"/>
            <scheme val="minor"/>
          </rPr>
          <t xml:space="preserve">
</t>
        </r>
      </text>
    </comment>
    <comment ref="C61" authorId="0">
      <text>
        <r>
          <rPr>
            <sz val="10"/>
            <color indexed="81"/>
            <rFont val="ＭＳ Ｐゴシック"/>
            <family val="3"/>
            <charset val="128"/>
          </rPr>
          <t>フォローアップからの脱落者のスコアがなければ、数値アウトカムを調べるためのフォローアップ企図解析（</t>
        </r>
        <r>
          <rPr>
            <sz val="10"/>
            <color indexed="81"/>
            <rFont val="Tahoma"/>
            <family val="2"/>
          </rPr>
          <t>intention-to-follow-up analysis</t>
        </r>
        <r>
          <rPr>
            <sz val="10"/>
            <color indexed="81"/>
            <rFont val="ＭＳ Ｐゴシック"/>
            <family val="3"/>
            <charset val="128"/>
          </rPr>
          <t>）の実施は不可能である。分析対象のグループの</t>
        </r>
        <r>
          <rPr>
            <sz val="10"/>
            <color indexed="81"/>
            <rFont val="Tahoma"/>
            <family val="2"/>
          </rPr>
          <t>n</t>
        </r>
        <r>
          <rPr>
            <sz val="10"/>
            <color indexed="81"/>
            <rFont val="ＭＳ Ｐゴシック"/>
            <family val="3"/>
            <charset val="128"/>
          </rPr>
          <t>は、フォローアップが完了した参加者である。ただし、アウトカムがベースライン時、またはフォローアップ期間中のある一時期に測定されている場合は、入手可能な最新の数値を代用として</t>
        </r>
        <r>
          <rPr>
            <sz val="10"/>
            <color indexed="81"/>
            <rFont val="Tahoma"/>
            <family val="2"/>
          </rPr>
          <t>ITF</t>
        </r>
        <r>
          <rPr>
            <sz val="10"/>
            <color indexed="81"/>
            <rFont val="ＭＳ Ｐゴシック"/>
            <family val="3"/>
            <charset val="128"/>
          </rPr>
          <t>解析で使用してもよい。フォローアップまでの期間は、数値アウトカムの</t>
        </r>
        <r>
          <rPr>
            <sz val="10"/>
            <color indexed="81"/>
            <rFont val="Tahoma"/>
            <family val="2"/>
          </rPr>
          <t>EGO</t>
        </r>
        <r>
          <rPr>
            <sz val="10"/>
            <color indexed="81"/>
            <rFont val="ＭＳ Ｐゴシック"/>
            <family val="3"/>
            <charset val="128"/>
          </rPr>
          <t>と</t>
        </r>
        <r>
          <rPr>
            <sz val="10"/>
            <color indexed="81"/>
            <rFont val="Tahoma"/>
            <family val="2"/>
          </rPr>
          <t>CGO</t>
        </r>
        <r>
          <rPr>
            <sz val="10"/>
            <color indexed="81"/>
            <rFont val="ＭＳ Ｐゴシック"/>
            <family val="3"/>
            <charset val="128"/>
          </rPr>
          <t>算出には使用されない。
ここで使用される分析方法は、指標が正規分布であること、または数が十分で（</t>
        </r>
        <r>
          <rPr>
            <sz val="10"/>
            <color indexed="81"/>
            <rFont val="Tahoma"/>
            <family val="2"/>
          </rPr>
          <t>&gt;</t>
        </r>
        <r>
          <rPr>
            <sz val="10"/>
            <color indexed="81"/>
            <rFont val="ＭＳ Ｐゴシック"/>
            <family val="3"/>
            <charset val="128"/>
          </rPr>
          <t>～</t>
        </r>
        <r>
          <rPr>
            <sz val="10"/>
            <color indexed="81"/>
            <rFont val="Tahoma"/>
            <family val="2"/>
          </rPr>
          <t>30</t>
        </r>
        <r>
          <rPr>
            <sz val="10"/>
            <color indexed="81"/>
            <rFont val="ＭＳ Ｐゴシック"/>
            <family val="3"/>
            <charset val="128"/>
          </rPr>
          <t>）平均値に関わる誤差が正規分布であると想定できることを前提とする。この前提を満たさない場合、非対称または非正規分布のデータに対処可能な異なる統計学的方法を使用すべきである。</t>
        </r>
      </text>
    </comment>
  </commentList>
</comments>
</file>

<file path=xl/comments2.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treat</t>
        </r>
        <r>
          <rPr>
            <sz val="10"/>
            <color indexed="81"/>
            <rFont val="Tahoma"/>
            <family val="2"/>
          </rPr>
          <t xml:space="preserve"> (NNT) 
NNT is the number of participants needing to be treated with the intervention, in order to reduce or increase the outcome of interest by one, compared to treatment with the 'comparison' intervention, over a time period equivalent to the duration of the trial.
If the NNT is negative then the intervention is better than the comparison &amp; vice versa (assuming the outcome of interest is an 'adverse' event). 
The NNT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treat analyses use the </t>
        </r>
        <r>
          <rPr>
            <b/>
            <sz val="10"/>
            <color indexed="81"/>
            <rFont val="Tahoma"/>
            <family val="2"/>
          </rPr>
          <t>numbers initially allocated</t>
        </r>
        <r>
          <rPr>
            <sz val="10"/>
            <color indexed="81"/>
            <rFont val="Tahoma"/>
            <family val="2"/>
          </rPr>
          <t xml:space="preserve"> to the exposure group and the comparison group, regardless of who actually received treatment or who did not, and includes drop-outs in the denominator (EG).</t>
        </r>
        <r>
          <rPr>
            <sz val="8"/>
            <color indexed="81"/>
            <rFont val="Tahoma"/>
            <family val="2"/>
          </rPr>
          <t xml:space="preserve">
</t>
        </r>
      </text>
    </comment>
    <comment ref="C58" authorId="0">
      <text>
        <r>
          <rPr>
            <sz val="10"/>
            <color indexed="81"/>
            <rFont val="Tahoma"/>
            <family val="2"/>
          </rPr>
          <t xml:space="preserve">On-treatment analyses use only those people who </t>
        </r>
        <r>
          <rPr>
            <b/>
            <sz val="10"/>
            <color indexed="81"/>
            <rFont val="Tahoma"/>
            <family val="2"/>
          </rPr>
          <t>received the allocated treatment</t>
        </r>
        <r>
          <rPr>
            <sz val="10"/>
            <color indexed="81"/>
            <rFont val="Tahoma"/>
            <family val="2"/>
          </rPr>
          <t>, and exclude those who dropped out during the study or for whom follow-up is incomplete.  The results are regarded as less reliable than intention-to-treat analyses.</t>
        </r>
        <r>
          <rPr>
            <sz val="8"/>
            <color indexed="81"/>
            <rFont val="Tahoma"/>
            <family val="2"/>
          </rPr>
          <t xml:space="preserve">
</t>
        </r>
      </text>
    </comment>
    <comment ref="C61" authorId="0">
      <text>
        <r>
          <rPr>
            <sz val="10"/>
            <color indexed="81"/>
            <rFont val="Tahoma"/>
            <family val="2"/>
          </rPr>
          <t>No intention-to-treat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comments3.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treat</t>
        </r>
        <r>
          <rPr>
            <sz val="10"/>
            <color indexed="81"/>
            <rFont val="Tahoma"/>
            <family val="2"/>
          </rPr>
          <t xml:space="preserve"> (NNT) 
NNT is the number of participants needing to be treated with the intervention, in order to reduce or increase the outcome of interest by one, compared to treatment with the 'comparison' intervention, over a time period equivalent to the duration of the trial.
If the NNT is negative then the intervention is better than the comparison &amp; vice versa (assuming the outcome of interest is an 'adverse' event). 
The NNT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treat analyses use the </t>
        </r>
        <r>
          <rPr>
            <b/>
            <sz val="10"/>
            <color indexed="81"/>
            <rFont val="Tahoma"/>
            <family val="2"/>
          </rPr>
          <t>numbers initially allocated</t>
        </r>
        <r>
          <rPr>
            <sz val="10"/>
            <color indexed="81"/>
            <rFont val="Tahoma"/>
            <family val="2"/>
          </rPr>
          <t xml:space="preserve"> to the exposure group and the comparison group, regardless of who actually received treatment or who did not, and includes drop-outs in the denominator (EG).</t>
        </r>
        <r>
          <rPr>
            <sz val="8"/>
            <color indexed="81"/>
            <rFont val="Tahoma"/>
            <family val="2"/>
          </rPr>
          <t xml:space="preserve">
</t>
        </r>
      </text>
    </comment>
    <comment ref="C58" authorId="0">
      <text>
        <r>
          <rPr>
            <sz val="10"/>
            <color indexed="81"/>
            <rFont val="Tahoma"/>
            <family val="2"/>
          </rPr>
          <t xml:space="preserve">On-treatment analyses use only those people who </t>
        </r>
        <r>
          <rPr>
            <b/>
            <sz val="10"/>
            <color indexed="81"/>
            <rFont val="Tahoma"/>
            <family val="2"/>
          </rPr>
          <t>received the allocated treatment</t>
        </r>
        <r>
          <rPr>
            <sz val="10"/>
            <color indexed="81"/>
            <rFont val="Tahoma"/>
            <family val="2"/>
          </rPr>
          <t>, and exclude those who dropped out during the study or for whom follow-up is incomplete.  The results are regarded as less reliable than intention-to-treat analyses.</t>
        </r>
        <r>
          <rPr>
            <sz val="8"/>
            <color indexed="81"/>
            <rFont val="Tahoma"/>
            <family val="2"/>
          </rPr>
          <t xml:space="preserve">
</t>
        </r>
      </text>
    </comment>
    <comment ref="C61" authorId="0">
      <text>
        <r>
          <rPr>
            <sz val="10"/>
            <color indexed="81"/>
            <rFont val="Tahoma"/>
            <family val="2"/>
          </rPr>
          <t>No intention-to-treat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comments4.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treat</t>
        </r>
        <r>
          <rPr>
            <sz val="10"/>
            <color indexed="81"/>
            <rFont val="Tahoma"/>
            <family val="2"/>
          </rPr>
          <t xml:space="preserve"> (NNT) 
NNT is the number of participants needing to be treated with the intervention, in order to reduce or increase the outcome of interest by one, compared to treatment with the 'comparison' intervention, over a time period equivalent to the duration of the trial.
If the NNT is negative then the intervention is better than the comparison &amp; vice versa (assuming the outcome of interest is an 'adverse' event). 
The NNT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treat analyses use the </t>
        </r>
        <r>
          <rPr>
            <b/>
            <sz val="10"/>
            <color indexed="81"/>
            <rFont val="Tahoma"/>
            <family val="2"/>
          </rPr>
          <t>numbers initially allocated</t>
        </r>
        <r>
          <rPr>
            <sz val="10"/>
            <color indexed="81"/>
            <rFont val="Tahoma"/>
            <family val="2"/>
          </rPr>
          <t xml:space="preserve"> to the exposure group and the comparison group, regardless of who actually received treatment or who did not, and includes drop-outs in the denominator (EG).</t>
        </r>
        <r>
          <rPr>
            <sz val="8"/>
            <color indexed="81"/>
            <rFont val="Tahoma"/>
            <family val="2"/>
          </rPr>
          <t xml:space="preserve">
</t>
        </r>
      </text>
    </comment>
    <comment ref="C58" authorId="0">
      <text>
        <r>
          <rPr>
            <sz val="10"/>
            <color indexed="81"/>
            <rFont val="Tahoma"/>
            <family val="2"/>
          </rPr>
          <t xml:space="preserve">On-treatment analyses use only those people who </t>
        </r>
        <r>
          <rPr>
            <b/>
            <sz val="10"/>
            <color indexed="81"/>
            <rFont val="Tahoma"/>
            <family val="2"/>
          </rPr>
          <t>received the allocated treatment</t>
        </r>
        <r>
          <rPr>
            <sz val="10"/>
            <color indexed="81"/>
            <rFont val="Tahoma"/>
            <family val="2"/>
          </rPr>
          <t>, and exclude those who dropped out during the study or for whom follow-up is incomplete.  The results are regarded as less reliable than intention-to-treat analyses.</t>
        </r>
        <r>
          <rPr>
            <sz val="8"/>
            <color indexed="81"/>
            <rFont val="Tahoma"/>
            <family val="2"/>
          </rPr>
          <t xml:space="preserve">
</t>
        </r>
      </text>
    </comment>
    <comment ref="C61" authorId="0">
      <text>
        <r>
          <rPr>
            <sz val="10"/>
            <color indexed="81"/>
            <rFont val="Tahoma"/>
            <family val="2"/>
          </rPr>
          <t>No intention-to-treat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sharedStrings.xml><?xml version="1.0" encoding="utf-8"?>
<sst xmlns="http://schemas.openxmlformats.org/spreadsheetml/2006/main" count="276" uniqueCount="119">
  <si>
    <t>Assessed by:</t>
  </si>
  <si>
    <t>Assessed when:</t>
  </si>
  <si>
    <t>Publication details:</t>
  </si>
  <si>
    <t>Calculated in GATE frame</t>
  </si>
  <si>
    <t>Results (unadjusted) with</t>
  </si>
  <si>
    <t>% confidence intervals</t>
  </si>
  <si>
    <t>(EG)</t>
  </si>
  <si>
    <t>(CG)</t>
  </si>
  <si>
    <t>Follow-up:</t>
  </si>
  <si>
    <t>Percentage lost to follow up:</t>
  </si>
  <si>
    <t>completed follow-up:</t>
  </si>
  <si>
    <t>drop-outs / lost during/post-intervention:</t>
  </si>
  <si>
    <r>
      <t>P</t>
    </r>
    <r>
      <rPr>
        <sz val="10"/>
        <rFont val="Arial"/>
        <family val="2"/>
      </rPr>
      <t>opulations</t>
    </r>
  </si>
  <si>
    <r>
      <t>E</t>
    </r>
    <r>
      <rPr>
        <sz val="10"/>
        <rFont val="Arial"/>
        <family val="2"/>
      </rPr>
      <t>xposure &amp;</t>
    </r>
    <r>
      <rPr>
        <b/>
        <sz val="10"/>
        <rFont val="Arial"/>
        <family val="2"/>
      </rPr>
      <t xml:space="preserve"> </t>
    </r>
    <r>
      <rPr>
        <b/>
        <sz val="12"/>
        <rFont val="Arial"/>
        <family val="2"/>
      </rPr>
      <t>C</t>
    </r>
    <r>
      <rPr>
        <sz val="10"/>
        <rFont val="Arial"/>
        <family val="2"/>
      </rPr>
      <t>omparison</t>
    </r>
  </si>
  <si>
    <r>
      <t>O</t>
    </r>
    <r>
      <rPr>
        <sz val="10"/>
        <rFont val="Arial"/>
        <family val="2"/>
      </rPr>
      <t>utcomes</t>
    </r>
  </si>
  <si>
    <t>Study Setting</t>
  </si>
  <si>
    <t>Eligible population</t>
  </si>
  <si>
    <t>Participant</t>
  </si>
  <si>
    <t>population</t>
  </si>
  <si>
    <t>a</t>
  </si>
  <si>
    <t>b</t>
  </si>
  <si>
    <t>c</t>
  </si>
  <si>
    <t>d</t>
  </si>
  <si>
    <t>If categorical.…</t>
  </si>
  <si>
    <t>what e.g. death?</t>
  </si>
  <si>
    <t>participants with outcome:</t>
  </si>
  <si>
    <t>without outcome:</t>
  </si>
  <si>
    <t>mean:</t>
  </si>
  <si>
    <t>standard deviation:</t>
  </si>
  <si>
    <r>
      <t>or,</t>
    </r>
    <r>
      <rPr>
        <sz val="10"/>
        <rFont val="Arial"/>
        <family val="2"/>
      </rPr>
      <t xml:space="preserve"> standard error:</t>
    </r>
  </si>
  <si>
    <t>Report results per (e.g. per 100):</t>
  </si>
  <si>
    <t>in exposure group</t>
  </si>
  <si>
    <t>in comparison group</t>
  </si>
  <si>
    <t>Relative effect</t>
  </si>
  <si>
    <t>Absolute effect</t>
  </si>
  <si>
    <t>(EGO)</t>
  </si>
  <si>
    <t>(CGO)</t>
  </si>
  <si>
    <t xml:space="preserve"> (EGO/CGO)</t>
  </si>
  <si>
    <t xml:space="preserve"> (EGO-CGO)</t>
  </si>
  <si>
    <t>Categorical outcome:</t>
  </si>
  <si>
    <t>Intention to treat analyses</t>
  </si>
  <si>
    <t>On-treatment analyses</t>
  </si>
  <si>
    <t>Analysis of means</t>
  </si>
  <si>
    <t xml:space="preserve">Please contribute your comments and suggestions on this form to: </t>
  </si>
  <si>
    <t>rt.jackson@auckland.ac.nz</t>
  </si>
  <si>
    <t xml:space="preserve">Notes for use:  </t>
  </si>
  <si>
    <t>Outcome</t>
  </si>
  <si>
    <t>what e.g. BP?</t>
  </si>
  <si>
    <t>The form calculates results and displays them in the green areas below.</t>
  </si>
  <si>
    <t>If performing multiple analyses (e.g. reporting on more than one exposure) select tabs 'Analysis 2', 'Analysis 3', etc from the bottom left of the screen</t>
  </si>
  <si>
    <t>Z-score:</t>
  </si>
  <si>
    <t>GATE Calculator - Intervention Studies RCT/Cohort</t>
  </si>
  <si>
    <t>dropped pre-intervention:</t>
  </si>
  <si>
    <t>Exposure intervention</t>
  </si>
  <si>
    <t>Comparison intervention</t>
  </si>
  <si>
    <t>Participant subgroup</t>
  </si>
  <si>
    <t>Enter study numbers in yellow areas.  Help notes appear in moveable boxes.</t>
  </si>
  <si>
    <t>Enter study descriptions in pink areas</t>
  </si>
  <si>
    <t>If numerical….</t>
  </si>
  <si>
    <t>Numbers allocated to EG &amp; CG:</t>
  </si>
  <si>
    <r>
      <t xml:space="preserve">a. "hang" the study numbers on the </t>
    </r>
    <r>
      <rPr>
        <b/>
        <sz val="12"/>
        <color rgb="FFFFFF99"/>
        <rFont val="Arial"/>
        <family val="2"/>
      </rPr>
      <t>GATE</t>
    </r>
    <r>
      <rPr>
        <b/>
        <sz val="12"/>
        <color indexed="9"/>
        <rFont val="Arial"/>
        <family val="2"/>
      </rPr>
      <t xml:space="preserve"> (</t>
    </r>
    <r>
      <rPr>
        <b/>
        <sz val="12"/>
        <color rgb="FFFFFF99"/>
        <rFont val="Arial"/>
        <family val="2"/>
      </rPr>
      <t>G</t>
    </r>
    <r>
      <rPr>
        <b/>
        <sz val="12"/>
        <color indexed="9"/>
        <rFont val="Arial"/>
        <family val="2"/>
      </rPr>
      <t xml:space="preserve">raphic </t>
    </r>
    <r>
      <rPr>
        <b/>
        <sz val="12"/>
        <color rgb="FFFFFF99"/>
        <rFont val="Arial"/>
        <family val="2"/>
      </rPr>
      <t>Appraisal</t>
    </r>
    <r>
      <rPr>
        <b/>
        <sz val="12"/>
        <color indexed="9"/>
        <rFont val="Arial"/>
        <family val="2"/>
      </rPr>
      <t xml:space="preserve"> </t>
    </r>
    <r>
      <rPr>
        <b/>
        <sz val="12"/>
        <color rgb="FFFFFF99"/>
        <rFont val="Arial"/>
        <family val="2"/>
      </rPr>
      <t>T</t>
    </r>
    <r>
      <rPr>
        <b/>
        <sz val="12"/>
        <color indexed="9"/>
        <rFont val="Arial"/>
        <family val="2"/>
      </rPr>
      <t xml:space="preserve">ool for </t>
    </r>
    <r>
      <rPr>
        <b/>
        <sz val="12"/>
        <color rgb="FFFFFF99"/>
        <rFont val="Arial"/>
        <family val="2"/>
      </rPr>
      <t>E</t>
    </r>
    <r>
      <rPr>
        <b/>
        <sz val="12"/>
        <color indexed="9"/>
        <rFont val="Arial"/>
        <family val="2"/>
      </rPr>
      <t xml:space="preserve">pidemiology) Frame </t>
    </r>
  </si>
  <si>
    <t>Numerical outcome:</t>
  </si>
  <si>
    <t>Use together with page 2 of the GATE CAT Intervention Studies form</t>
  </si>
  <si>
    <r>
      <t>Step 3: Appraise study using</t>
    </r>
    <r>
      <rPr>
        <b/>
        <sz val="12"/>
        <color rgb="FFFFFF99"/>
        <rFont val="Arial"/>
        <family val="2"/>
      </rPr>
      <t xml:space="preserve"> PECOT</t>
    </r>
    <r>
      <rPr>
        <b/>
        <sz val="12"/>
        <color indexed="9"/>
        <rFont val="Arial"/>
        <family val="2"/>
      </rPr>
      <t xml:space="preserve"> framework (fill in this Calculator in conjunction with appropriate GATE CAT)</t>
    </r>
  </si>
  <si>
    <t>persons</t>
  </si>
  <si>
    <t>Number needed to treat (NNT) to prevent/cause 1 event</t>
  </si>
  <si>
    <t xml:space="preserve">    </t>
  </si>
  <si>
    <r>
      <t>GATE</t>
    </r>
    <r>
      <rPr>
        <b/>
        <sz val="16"/>
        <color indexed="43"/>
        <rFont val="ＭＳ Ｐゴシック"/>
        <family val="3"/>
        <charset val="128"/>
      </rPr>
      <t>計算表</t>
    </r>
    <r>
      <rPr>
        <b/>
        <sz val="16"/>
        <color indexed="43"/>
        <rFont val="Arial"/>
        <family val="2"/>
      </rPr>
      <t>- Intervention Studies RCT/Cohort</t>
    </r>
    <rPh sb="4" eb="6">
      <t>けいさん</t>
    </rPh>
    <rPh sb="6" eb="7">
      <t>ひょう</t>
    </rPh>
    <phoneticPr fontId="26" type="noConversion"/>
  </si>
  <si>
    <r>
      <t>ステップ</t>
    </r>
    <r>
      <rPr>
        <b/>
        <sz val="12"/>
        <color indexed="9"/>
        <rFont val="Arial"/>
        <family val="2"/>
      </rPr>
      <t xml:space="preserve"> 3: PECOT </t>
    </r>
    <r>
      <rPr>
        <b/>
        <sz val="12"/>
        <color indexed="9"/>
        <rFont val="ＭＳ Ｐゴシック"/>
        <family val="3"/>
        <charset val="128"/>
      </rPr>
      <t>フレームワークを使って研究を評価する</t>
    </r>
    <r>
      <rPr>
        <b/>
        <sz val="12"/>
        <color indexed="9"/>
        <rFont val="Arial"/>
        <family val="2"/>
      </rPr>
      <t xml:space="preserve"> (</t>
    </r>
    <r>
      <rPr>
        <b/>
        <sz val="12"/>
        <color indexed="9"/>
        <rFont val="ＭＳ Ｐゴシック"/>
        <family val="3"/>
        <charset val="128"/>
      </rPr>
      <t>適切な</t>
    </r>
    <r>
      <rPr>
        <b/>
        <sz val="12"/>
        <color indexed="9"/>
        <rFont val="Arial"/>
        <family val="2"/>
      </rPr>
      <t>GATE CAT</t>
    </r>
    <r>
      <rPr>
        <b/>
        <sz val="12"/>
        <color indexed="9"/>
        <rFont val="ＭＳ Ｐゴシック"/>
        <family val="3"/>
        <charset val="128"/>
      </rPr>
      <t>と併せて計算機を埋める）</t>
    </r>
  </si>
  <si>
    <r>
      <t xml:space="preserve">a. GATE (Graphic Appraisal Tool for Epidemiology) frame </t>
    </r>
    <r>
      <rPr>
        <b/>
        <sz val="12"/>
        <color indexed="9"/>
        <rFont val="ＭＳ Ｐゴシック"/>
        <family val="3"/>
        <charset val="128"/>
      </rPr>
      <t>に研究を</t>
    </r>
    <r>
      <rPr>
        <b/>
        <sz val="12"/>
        <color indexed="9"/>
        <rFont val="Arial"/>
        <family val="2"/>
      </rPr>
      <t>“</t>
    </r>
    <r>
      <rPr>
        <b/>
        <sz val="12"/>
        <color indexed="9"/>
        <rFont val="ＭＳ Ｐゴシック"/>
        <family val="3"/>
        <charset val="128"/>
      </rPr>
      <t>掲示</t>
    </r>
    <r>
      <rPr>
        <b/>
        <sz val="12"/>
        <color indexed="9"/>
        <rFont val="Arial"/>
        <family val="2"/>
      </rPr>
      <t>”</t>
    </r>
    <r>
      <rPr>
        <b/>
        <sz val="12"/>
        <color indexed="9"/>
        <rFont val="ＭＳ Ｐゴシック"/>
        <family val="3"/>
        <charset val="128"/>
      </rPr>
      <t>する。</t>
    </r>
  </si>
  <si>
    <t>評価者</t>
    <rPh sb="0" eb="2">
      <t>ﾋｮｳｶ</t>
    </rPh>
    <rPh sb="2" eb="3">
      <t>ｼｬ</t>
    </rPh>
    <phoneticPr fontId="26" type="noConversion"/>
  </si>
  <si>
    <t>評価日時</t>
    <rPh sb="0" eb="2">
      <t>ﾋｮｳｶ</t>
    </rPh>
    <rPh sb="2" eb="4">
      <t>ﾆﾁｼﾞ</t>
    </rPh>
    <phoneticPr fontId="26" type="noConversion"/>
  </si>
  <si>
    <t>文献の詳細</t>
    <rPh sb="0" eb="2">
      <t>ﾌﾞﾝｹﾝ</t>
    </rPh>
    <rPh sb="3" eb="5">
      <t>ｼｮｳｻｲ</t>
    </rPh>
    <phoneticPr fontId="26" type="noConversion"/>
  </si>
  <si>
    <t>研究のセッティング</t>
    <rPh sb="0" eb="2">
      <t>ケンキュウ</t>
    </rPh>
    <phoneticPr fontId="32"/>
  </si>
  <si>
    <t>適格集団</t>
    <rPh sb="0" eb="2">
      <t>ﾃｷｶｸ</t>
    </rPh>
    <rPh sb="2" eb="4">
      <t>ｼｭｳﾀﾞﾝ</t>
    </rPh>
    <phoneticPr fontId="26" type="noConversion"/>
  </si>
  <si>
    <t>参加者</t>
    <rPh sb="0" eb="3">
      <t>ｻﾝｶｼｬ</t>
    </rPh>
    <phoneticPr fontId="26" type="noConversion"/>
  </si>
  <si>
    <t>集団</t>
    <rPh sb="0" eb="2">
      <t>ｼｭｳﾀﾞﾝ</t>
    </rPh>
    <phoneticPr fontId="26" type="noConversion"/>
  </si>
  <si>
    <t>参加者サブグループ</t>
    <rPh sb="0" eb="3">
      <t>ｻﾝｶｼｬ</t>
    </rPh>
    <phoneticPr fontId="26" type="noConversion"/>
  </si>
  <si>
    <t>使用上の注意：</t>
    <rPh sb="0" eb="3">
      <t>ｼﾖｳｼﾞｮｳ</t>
    </rPh>
    <rPh sb="4" eb="6">
      <t>ﾁｭｳｲ</t>
    </rPh>
    <phoneticPr fontId="26" type="noConversion"/>
  </si>
  <si>
    <t>黄色のエリアに研究の数値を入力すること。移動可能なボックス内にヘルプ情報が表示される。</t>
    <rPh sb="10" eb="12">
      <t>ｽｳﾁ</t>
    </rPh>
    <phoneticPr fontId="26" type="noConversion"/>
  </si>
  <si>
    <t>ピンク色のエリアに研究の説明を入力する。</t>
    <rPh sb="3" eb="4">
      <t>イロ</t>
    </rPh>
    <rPh sb="9" eb="11">
      <t>ケンキュウ</t>
    </rPh>
    <rPh sb="12" eb="14">
      <t>セツメイ</t>
    </rPh>
    <rPh sb="15" eb="17">
      <t>ニュウリョク</t>
    </rPh>
    <phoneticPr fontId="32"/>
  </si>
  <si>
    <t>このフォームによって結果が計算され、緑のエリアに表示される。</t>
  </si>
  <si>
    <r>
      <t>もし多数の解析を行うならば（例えば、２つ以上の介入を報告する）、</t>
    </r>
    <r>
      <rPr>
        <sz val="10"/>
        <color theme="1"/>
        <rFont val="Arial"/>
        <family val="2"/>
      </rPr>
      <t xml:space="preserve"> 'Analysis 2'</t>
    </r>
    <r>
      <rPr>
        <sz val="10"/>
        <color theme="1"/>
        <rFont val="ＭＳ Ｐゴシック"/>
        <family val="3"/>
        <charset val="128"/>
      </rPr>
      <t>、</t>
    </r>
    <r>
      <rPr>
        <sz val="10"/>
        <color theme="1"/>
        <rFont val="Arial"/>
        <family val="2"/>
      </rPr>
      <t xml:space="preserve"> 'Analysis 3',</t>
    </r>
    <r>
      <rPr>
        <sz val="10"/>
        <color theme="1"/>
        <rFont val="ＭＳ Ｐゴシック"/>
        <family val="3"/>
        <charset val="128"/>
      </rPr>
      <t>などのシートを使う。</t>
    </r>
  </si>
  <si>
    <r>
      <t>GATE CAT  Risk Factor Cohort Studies</t>
    </r>
    <r>
      <rPr>
        <sz val="10"/>
        <color theme="1"/>
        <rFont val="ＭＳ Ｐゴシック"/>
        <family val="3"/>
        <charset val="128"/>
      </rPr>
      <t>フォームの</t>
    </r>
    <r>
      <rPr>
        <sz val="10"/>
        <color theme="1"/>
        <rFont val="Arial"/>
        <family val="2"/>
      </rPr>
      <t>2</t>
    </r>
    <r>
      <rPr>
        <sz val="10"/>
        <color theme="1"/>
        <rFont val="ＭＳ Ｐゴシック"/>
        <family val="3"/>
        <charset val="128"/>
      </rPr>
      <t>ページ目とともに使うこと。</t>
    </r>
    <phoneticPr fontId="26" type="noConversion"/>
  </si>
  <si>
    <t>曝露介入</t>
    <rPh sb="0" eb="2">
      <t>ばくろ</t>
    </rPh>
    <rPh sb="2" eb="4">
      <t>かいにゅう</t>
    </rPh>
    <phoneticPr fontId="26" type="noConversion"/>
  </si>
  <si>
    <t>比較介入</t>
    <rPh sb="0" eb="2">
      <t>ひかく</t>
    </rPh>
    <rPh sb="2" eb="4">
      <t>かいにゅう</t>
    </rPh>
    <phoneticPr fontId="26" type="noConversion"/>
  </si>
  <si>
    <r>
      <t>EG</t>
    </r>
    <r>
      <rPr>
        <b/>
        <sz val="10"/>
        <rFont val="ＭＳ Ｐゴシック"/>
        <family val="3"/>
        <charset val="128"/>
      </rPr>
      <t>および</t>
    </r>
    <r>
      <rPr>
        <b/>
        <sz val="10"/>
        <rFont val="Arial"/>
        <family val="2"/>
      </rPr>
      <t>CG</t>
    </r>
    <r>
      <rPr>
        <b/>
        <sz val="10"/>
        <rFont val="ＭＳ Ｐゴシック"/>
        <family val="3"/>
        <charset val="128"/>
      </rPr>
      <t>に割り付けられた人数</t>
    </r>
    <r>
      <rPr>
        <b/>
        <sz val="10"/>
        <rFont val="Arial"/>
        <family val="2"/>
      </rPr>
      <t>:</t>
    </r>
    <rPh sb="8" eb="9">
      <t>ﾜ</t>
    </rPh>
    <rPh sb="10" eb="11">
      <t>ﾂ</t>
    </rPh>
    <rPh sb="15" eb="17">
      <t>ﾆﾝｽﾞ</t>
    </rPh>
    <phoneticPr fontId="26" type="noConversion"/>
  </si>
  <si>
    <t>追跡（フォローアップ）：</t>
    <rPh sb="0" eb="2">
      <t>ﾂｲｾｷ</t>
    </rPh>
    <phoneticPr fontId="26" type="noConversion"/>
  </si>
  <si>
    <r>
      <t>介入前の脱落</t>
    </r>
    <r>
      <rPr>
        <sz val="11"/>
        <color theme="1"/>
        <rFont val="ＭＳ Ｐゴシック"/>
        <family val="2"/>
        <scheme val="minor"/>
      </rPr>
      <t>:</t>
    </r>
    <rPh sb="0" eb="2">
      <t>ｶｲﾆｭｳ</t>
    </rPh>
    <rPh sb="2" eb="3">
      <t>ﾏｴ</t>
    </rPh>
    <rPh sb="4" eb="6">
      <t>ﾀﾞﾂﾗｸ</t>
    </rPh>
    <phoneticPr fontId="11" type="noConversion"/>
  </si>
  <si>
    <r>
      <t>フォローアップの完了</t>
    </r>
    <r>
      <rPr>
        <sz val="11"/>
        <color theme="1"/>
        <rFont val="ＭＳ Ｐゴシック"/>
        <family val="2"/>
        <scheme val="minor"/>
      </rPr>
      <t>:</t>
    </r>
    <rPh sb="8" eb="10">
      <t>ｶﾝﾘｮｳ</t>
    </rPh>
    <phoneticPr fontId="11" type="noConversion"/>
  </si>
  <si>
    <r>
      <t>ドロップアウト</t>
    </r>
    <r>
      <rPr>
        <sz val="11"/>
        <color theme="1"/>
        <rFont val="ＭＳ Ｐゴシック"/>
        <family val="2"/>
        <scheme val="minor"/>
      </rPr>
      <t xml:space="preserve"> / </t>
    </r>
    <r>
      <rPr>
        <sz val="10"/>
        <rFont val="ＭＳ Ｐゴシック"/>
        <family val="3"/>
        <charset val="128"/>
      </rPr>
      <t>介入中</t>
    </r>
    <r>
      <rPr>
        <sz val="11"/>
        <color theme="1"/>
        <rFont val="ＭＳ Ｐゴシック"/>
        <family val="2"/>
        <scheme val="minor"/>
      </rPr>
      <t>/</t>
    </r>
    <r>
      <rPr>
        <sz val="10"/>
        <rFont val="ＭＳ Ｐゴシック"/>
        <family val="3"/>
        <charset val="128"/>
      </rPr>
      <t>介入後の脱落</t>
    </r>
    <r>
      <rPr>
        <sz val="11"/>
        <color theme="1"/>
        <rFont val="ＭＳ Ｐゴシック"/>
        <family val="2"/>
        <scheme val="minor"/>
      </rPr>
      <t>:</t>
    </r>
    <rPh sb="10" eb="12">
      <t>ｶｲﾆｭｳ</t>
    </rPh>
    <rPh sb="12" eb="13">
      <t>ﾁｭｳ</t>
    </rPh>
    <rPh sb="14" eb="16">
      <t>ｶｲﾆｭｳ</t>
    </rPh>
    <rPh sb="16" eb="17">
      <t>ｺﾞ</t>
    </rPh>
    <rPh sb="18" eb="20">
      <t>ﾀﾞﾂﾗｸ</t>
    </rPh>
    <phoneticPr fontId="11" type="noConversion"/>
  </si>
  <si>
    <r>
      <t>フォローアップからの脱落割合</t>
    </r>
    <r>
      <rPr>
        <b/>
        <sz val="10"/>
        <rFont val="Arial"/>
        <family val="2"/>
      </rPr>
      <t>:</t>
    </r>
    <rPh sb="10" eb="12">
      <t>ﾀﾞﾂﾗｸ</t>
    </rPh>
    <rPh sb="12" eb="14">
      <t>ﾜﾘｱｲ</t>
    </rPh>
    <phoneticPr fontId="11" type="noConversion"/>
  </si>
  <si>
    <t>フォローアップの種類を入力：</t>
    <rPh sb="8" eb="10">
      <t>しゅるい</t>
    </rPh>
    <rPh sb="11" eb="13">
      <t>にゅうりょく</t>
    </rPh>
    <phoneticPr fontId="26" type="noConversion"/>
  </si>
  <si>
    <t>アウトカム</t>
    <phoneticPr fontId="26" type="noConversion"/>
  </si>
  <si>
    <t>分類的ならば</t>
    <rPh sb="0" eb="3">
      <t>ﾌﾞﾝﾙｲﾃｷ</t>
    </rPh>
    <phoneticPr fontId="26" type="noConversion"/>
  </si>
  <si>
    <t>何か（例、死亡）？</t>
    <rPh sb="0" eb="1">
      <t>ﾅﾆ</t>
    </rPh>
    <rPh sb="3" eb="4">
      <t>ﾚｲ</t>
    </rPh>
    <rPh sb="5" eb="7">
      <t>ｼﾎﾞｳ</t>
    </rPh>
    <phoneticPr fontId="11" type="noConversion"/>
  </si>
  <si>
    <r>
      <t>アウトカムがある参加者</t>
    </r>
    <r>
      <rPr>
        <sz val="10"/>
        <rFont val="Arial"/>
        <family val="2"/>
      </rPr>
      <t>:</t>
    </r>
    <rPh sb="8" eb="11">
      <t>ｻﾝｶｼｬ</t>
    </rPh>
    <phoneticPr fontId="11" type="noConversion"/>
  </si>
  <si>
    <r>
      <t>アウトカムがない参加者</t>
    </r>
    <r>
      <rPr>
        <sz val="10"/>
        <rFont val="Arial"/>
        <family val="2"/>
      </rPr>
      <t>:</t>
    </r>
    <rPh sb="8" eb="11">
      <t>ｻﾝｶｼｬ</t>
    </rPh>
    <phoneticPr fontId="11" type="noConversion"/>
  </si>
  <si>
    <t>数値的ならば</t>
    <rPh sb="0" eb="2">
      <t>ｽｳﾁ</t>
    </rPh>
    <rPh sb="2" eb="3">
      <t>ﾃｷ</t>
    </rPh>
    <phoneticPr fontId="26" type="noConversion"/>
  </si>
  <si>
    <t>何か（例、血圧）？</t>
    <rPh sb="0" eb="1">
      <t>ﾅﾆ</t>
    </rPh>
    <rPh sb="3" eb="4">
      <t>ﾚｲ</t>
    </rPh>
    <rPh sb="5" eb="7">
      <t>ｹﾂｱﾂ</t>
    </rPh>
    <phoneticPr fontId="26" type="noConversion"/>
  </si>
  <si>
    <t>平均：</t>
    <rPh sb="0" eb="2">
      <t>ﾍｲｷﾝ</t>
    </rPh>
    <phoneticPr fontId="26" type="noConversion"/>
  </si>
  <si>
    <t>標準偏差：</t>
    <rPh sb="0" eb="2">
      <t>ﾋｮｳｼﾞｭﾝ</t>
    </rPh>
    <rPh sb="2" eb="4">
      <t>ﾍﾝｻ</t>
    </rPh>
    <phoneticPr fontId="26" type="noConversion"/>
  </si>
  <si>
    <r>
      <t>または標準誤差</t>
    </r>
    <r>
      <rPr>
        <sz val="10"/>
        <rFont val="Arial"/>
        <family val="2"/>
      </rPr>
      <t>:</t>
    </r>
    <rPh sb="3" eb="5">
      <t>ﾋｮｳｼﾞｭﾝ</t>
    </rPh>
    <rPh sb="5" eb="7">
      <t>ｺﾞｻ</t>
    </rPh>
    <phoneticPr fontId="11" type="noConversion"/>
  </si>
  <si>
    <r>
      <t>何人あたり</t>
    </r>
    <r>
      <rPr>
        <sz val="11"/>
        <color theme="1"/>
        <rFont val="ＭＳ Ｐゴシック"/>
        <family val="2"/>
        <scheme val="minor"/>
      </rPr>
      <t xml:space="preserve"> (100人</t>
    </r>
    <r>
      <rPr>
        <sz val="10"/>
        <rFont val="ＭＳ Ｐゴシック"/>
        <family val="3"/>
        <charset val="128"/>
      </rPr>
      <t>あたりなど</t>
    </r>
    <r>
      <rPr>
        <sz val="11"/>
        <color theme="1"/>
        <rFont val="ＭＳ Ｐゴシック"/>
        <family val="2"/>
        <scheme val="minor"/>
      </rPr>
      <t xml:space="preserve">) </t>
    </r>
    <r>
      <rPr>
        <sz val="10"/>
        <rFont val="ＭＳ Ｐゴシック"/>
        <family val="3"/>
        <charset val="128"/>
      </rPr>
      <t>の</t>
    </r>
    <rPh sb="0" eb="1">
      <t>ﾅﾝ</t>
    </rPh>
    <rPh sb="1" eb="2">
      <t>ﾆﾝ</t>
    </rPh>
    <rPh sb="10" eb="11">
      <t>ﾋﾄ</t>
    </rPh>
    <phoneticPr fontId="11" type="noConversion"/>
  </si>
  <si>
    <t>結果を報告するのか。</t>
  </si>
  <si>
    <r>
      <t>結果</t>
    </r>
    <r>
      <rPr>
        <b/>
        <sz val="12"/>
        <rFont val="Arial"/>
        <family val="2"/>
      </rPr>
      <t xml:space="preserve"> (</t>
    </r>
    <r>
      <rPr>
        <b/>
        <sz val="12"/>
        <rFont val="ＭＳ Ｐゴシック"/>
        <family val="3"/>
        <charset val="128"/>
      </rPr>
      <t>未調整</t>
    </r>
    <r>
      <rPr>
        <b/>
        <sz val="12"/>
        <rFont val="Arial"/>
        <family val="2"/>
      </rPr>
      <t xml:space="preserve">) </t>
    </r>
    <r>
      <rPr>
        <b/>
        <sz val="12"/>
        <rFont val="ＭＳ Ｐゴシック"/>
        <family val="3"/>
        <charset val="128"/>
      </rPr>
      <t>および</t>
    </r>
  </si>
  <si>
    <r>
      <t>%</t>
    </r>
    <r>
      <rPr>
        <b/>
        <sz val="12"/>
        <rFont val="Arial"/>
        <family val="2"/>
      </rPr>
      <t xml:space="preserve"> </t>
    </r>
    <r>
      <rPr>
        <b/>
        <sz val="12"/>
        <rFont val="ＭＳ Ｐゴシック"/>
        <family val="3"/>
        <charset val="128"/>
      </rPr>
      <t>信頼区間</t>
    </r>
    <rPh sb="2" eb="4">
      <t>ｼﾝﾗｲ</t>
    </rPh>
    <rPh sb="4" eb="6">
      <t>ｸｶﾝ</t>
    </rPh>
    <phoneticPr fontId="11" type="noConversion"/>
  </si>
  <si>
    <r>
      <t>カテゴリカル・</t>
    </r>
    <r>
      <rPr>
        <sz val="10"/>
        <rFont val="ＭＳ Ｐゴシック"/>
        <family val="3"/>
        <charset val="128"/>
      </rPr>
      <t>アウトカム</t>
    </r>
    <phoneticPr fontId="11" type="noConversion"/>
  </si>
  <si>
    <r>
      <t>治療企図解析</t>
    </r>
    <r>
      <rPr>
        <sz val="11"/>
        <color theme="1"/>
        <rFont val="ＭＳ Ｐゴシック"/>
        <family val="2"/>
        <scheme val="minor"/>
      </rPr>
      <t xml:space="preserve"> (ITT </t>
    </r>
    <r>
      <rPr>
        <sz val="10"/>
        <rFont val="ＭＳ Ｐゴシック"/>
        <family val="3"/>
        <charset val="128"/>
      </rPr>
      <t>解析</t>
    </r>
    <r>
      <rPr>
        <sz val="11"/>
        <color theme="1"/>
        <rFont val="ＭＳ Ｐゴシック"/>
        <family val="2"/>
        <scheme val="minor"/>
      </rPr>
      <t>)</t>
    </r>
    <rPh sb="0" eb="2">
      <t>ﾁﾘｮｳ</t>
    </rPh>
    <rPh sb="2" eb="4">
      <t>ｷﾄ</t>
    </rPh>
    <rPh sb="4" eb="6">
      <t>ｶｲｾｷ</t>
    </rPh>
    <rPh sb="12" eb="14">
      <t>ｶｲｾｷ</t>
    </rPh>
    <phoneticPr fontId="4" type="noConversion"/>
  </si>
  <si>
    <t>数値アウトカム</t>
    <rPh sb="0" eb="2">
      <t>ｽｳﾁ</t>
    </rPh>
    <phoneticPr fontId="26" type="noConversion"/>
  </si>
  <si>
    <t>平均値の解析</t>
    <rPh sb="0" eb="2">
      <t>ﾍｲｷﾝ</t>
    </rPh>
    <rPh sb="2" eb="3">
      <t>ﾁ</t>
    </rPh>
    <rPh sb="4" eb="6">
      <t>ｶｲｾｷ</t>
    </rPh>
    <phoneticPr fontId="26" type="noConversion"/>
  </si>
  <si>
    <t>曝露群における</t>
    <rPh sb="0" eb="2">
      <t>ﾊﾞｸﾛ</t>
    </rPh>
    <rPh sb="2" eb="3">
      <t>ｸﾞﾝ</t>
    </rPh>
    <phoneticPr fontId="26" type="noConversion"/>
  </si>
  <si>
    <t>対照群における</t>
    <rPh sb="0" eb="2">
      <t>ﾀｲｼｮｳ</t>
    </rPh>
    <rPh sb="2" eb="3">
      <t>ｸﾞﾝ</t>
    </rPh>
    <phoneticPr fontId="26" type="noConversion"/>
  </si>
  <si>
    <t>相対効果</t>
    <rPh sb="0" eb="2">
      <t>ｿｳﾀｲ</t>
    </rPh>
    <rPh sb="2" eb="4">
      <t>ｺｳｶ</t>
    </rPh>
    <phoneticPr fontId="26" type="noConversion"/>
  </si>
  <si>
    <t>絶対効果</t>
    <rPh sb="0" eb="2">
      <t>ｾﾞｯﾀｲ</t>
    </rPh>
    <rPh sb="2" eb="4">
      <t>ｺｳｶ</t>
    </rPh>
    <phoneticPr fontId="26" type="noConversion"/>
  </si>
  <si>
    <r>
      <t>1</t>
    </r>
    <r>
      <rPr>
        <sz val="10"/>
        <rFont val="ＭＳ Ｐゴシック"/>
        <family val="3"/>
        <charset val="128"/>
      </rPr>
      <t>件のイベントを予防する／起こす曝露必要数（</t>
    </r>
    <r>
      <rPr>
        <sz val="10"/>
        <rFont val="Arial"/>
        <family val="2"/>
      </rPr>
      <t>NNT</t>
    </r>
    <r>
      <rPr>
        <sz val="10"/>
        <rFont val="ＭＳ Ｐゴシック"/>
        <family val="3"/>
        <charset val="128"/>
      </rPr>
      <t>）</t>
    </r>
    <rPh sb="1" eb="2">
      <t>ｹﾝ</t>
    </rPh>
    <rPh sb="8" eb="10">
      <t>ﾖﾎﾞｳ</t>
    </rPh>
    <rPh sb="13" eb="14">
      <t>ｵ</t>
    </rPh>
    <rPh sb="16" eb="18">
      <t>ﾊﾞｸﾛ</t>
    </rPh>
    <rPh sb="18" eb="21">
      <t>ﾋﾂﾖｳｽｳ</t>
    </rPh>
    <phoneticPr fontId="26" type="noConversion"/>
  </si>
  <si>
    <r>
      <rPr>
        <sz val="8"/>
        <rFont val="ＭＳ Ｐゴシック"/>
        <family val="3"/>
        <charset val="128"/>
      </rPr>
      <t>この書式に関するコメントや提案はこちらまでお寄せください</t>
    </r>
    <r>
      <rPr>
        <sz val="8"/>
        <rFont val="Arial"/>
        <family val="2"/>
      </rPr>
      <t xml:space="preserve"> </t>
    </r>
    <phoneticPr fontId="32"/>
  </si>
  <si>
    <r>
      <t>和訳：</t>
    </r>
    <r>
      <rPr>
        <sz val="8"/>
        <rFont val="Arial"/>
        <family val="2"/>
      </rPr>
      <t xml:space="preserve"> </t>
    </r>
    <r>
      <rPr>
        <sz val="8"/>
        <rFont val="ＭＳ Ｐゴシック"/>
        <family val="3"/>
        <charset val="128"/>
      </rPr>
      <t>相原</t>
    </r>
    <r>
      <rPr>
        <sz val="8"/>
        <rFont val="Arial"/>
        <family val="2"/>
      </rPr>
      <t xml:space="preserve"> (ezy01757@nifty.ne.jp)</t>
    </r>
    <rPh sb="0" eb="2">
      <t>ﾜﾔｸ</t>
    </rPh>
    <rPh sb="4" eb="6">
      <t>ｱｲﾊﾗ</t>
    </rPh>
    <phoneticPr fontId="11" type="noConversion"/>
  </si>
  <si>
    <t>on-treatment or f/up解析</t>
    <rPh sb="20" eb="22">
      <t>かいせき</t>
    </rPh>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</si>
</sst>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00"/>
    <numFmt numFmtId="178" formatCode="0.0000"/>
  </numFmts>
  <fonts count="45" x14ac:knownFonts="1">
    <font>
      <sz val="11"/>
      <color theme="1"/>
      <name val="ＭＳ Ｐゴシック"/>
      <family val="2"/>
      <scheme val="minor"/>
    </font>
    <font>
      <b/>
      <sz val="14"/>
      <color indexed="9"/>
      <name val="Arial"/>
      <family val="2"/>
    </font>
    <font>
      <b/>
      <sz val="16"/>
      <color indexed="43"/>
      <name val="Arial"/>
      <family val="2"/>
    </font>
    <font>
      <b/>
      <sz val="12"/>
      <color indexed="9"/>
      <name val="Arial"/>
      <family val="2"/>
    </font>
    <font>
      <b/>
      <sz val="10"/>
      <name val="Arial"/>
      <family val="2"/>
    </font>
    <font>
      <b/>
      <sz val="12"/>
      <name val="Arial"/>
      <family val="2"/>
    </font>
    <font>
      <b/>
      <sz val="10"/>
      <color indexed="9"/>
      <name val="Arial"/>
      <family val="2"/>
    </font>
    <font>
      <sz val="10"/>
      <color indexed="9"/>
      <name val="Arial"/>
      <family val="2"/>
    </font>
    <font>
      <b/>
      <sz val="11"/>
      <name val="Arial"/>
      <family val="2"/>
    </font>
    <font>
      <sz val="8"/>
      <color indexed="20"/>
      <name val="Arial"/>
      <family val="2"/>
    </font>
    <font>
      <i/>
      <sz val="10"/>
      <name val="Arial"/>
      <family val="2"/>
    </font>
    <font>
      <sz val="8"/>
      <name val="Arial"/>
      <family val="2"/>
    </font>
    <font>
      <sz val="8"/>
      <color indexed="9"/>
      <name val="Arial"/>
      <family val="2"/>
    </font>
    <font>
      <u/>
      <sz val="10"/>
      <color indexed="12"/>
      <name val="Arial"/>
      <family val="2"/>
    </font>
    <font>
      <u/>
      <sz val="8"/>
      <color indexed="12"/>
      <name val="Arial"/>
      <family val="2"/>
    </font>
    <font>
      <sz val="10"/>
      <name val="Arial"/>
      <family val="2"/>
    </font>
    <font>
      <sz val="11"/>
      <color theme="1"/>
      <name val="Arial"/>
      <family val="2"/>
    </font>
    <font>
      <sz val="10"/>
      <color theme="1"/>
      <name val="Arial"/>
      <family val="2"/>
    </font>
    <font>
      <b/>
      <sz val="12"/>
      <color rgb="FFFFFF99"/>
      <name val="Arial"/>
      <family val="2"/>
    </font>
    <font>
      <sz val="10"/>
      <color theme="0"/>
      <name val="Arial"/>
      <family val="2"/>
    </font>
    <font>
      <b/>
      <sz val="11"/>
      <color rgb="FFFF0000"/>
      <name val="Arial"/>
      <family val="2"/>
    </font>
    <font>
      <sz val="8"/>
      <color indexed="81"/>
      <name val="Tahoma"/>
      <family val="2"/>
    </font>
    <font>
      <sz val="10"/>
      <color indexed="81"/>
      <name val="Tahoma"/>
      <family val="2"/>
    </font>
    <font>
      <b/>
      <sz val="8"/>
      <color indexed="81"/>
      <name val="Tahoma"/>
      <family val="2"/>
    </font>
    <font>
      <b/>
      <sz val="10"/>
      <color indexed="81"/>
      <name val="Tahoma"/>
      <family val="2"/>
    </font>
    <font>
      <b/>
      <sz val="11"/>
      <color theme="1"/>
      <name val="Arial"/>
      <family val="2"/>
    </font>
    <font>
      <sz val="8"/>
      <name val="ＭＳ Ｐゴシック"/>
      <family val="2"/>
      <scheme val="minor"/>
    </font>
    <font>
      <sz val="11"/>
      <name val="ＭＳ Ｐゴシック"/>
      <family val="2"/>
      <scheme val="minor"/>
    </font>
    <font>
      <b/>
      <sz val="16"/>
      <color indexed="43"/>
      <name val="ＭＳ Ｐゴシック"/>
      <family val="3"/>
      <charset val="128"/>
    </font>
    <font>
      <b/>
      <sz val="12"/>
      <color indexed="9"/>
      <name val="ＭＳ Ｐゴシック"/>
      <family val="3"/>
      <charset val="128"/>
    </font>
    <font>
      <sz val="10"/>
      <name val="ＭＳ Ｐゴシック"/>
      <family val="3"/>
      <charset val="128"/>
    </font>
    <font>
      <b/>
      <sz val="10"/>
      <color theme="1"/>
      <name val="ＭＳ Ｐゴシック"/>
      <family val="3"/>
      <charset val="128"/>
    </font>
    <font>
      <sz val="6"/>
      <name val="ＭＳ Ｐゴシック"/>
      <family val="3"/>
      <charset val="128"/>
      <scheme val="minor"/>
    </font>
    <font>
      <b/>
      <sz val="10"/>
      <color theme="1"/>
      <name val="Arial"/>
      <family val="2"/>
    </font>
    <font>
      <b/>
      <sz val="10"/>
      <name val="ＭＳ Ｐゴシック"/>
      <family val="3"/>
      <charset val="128"/>
    </font>
    <font>
      <b/>
      <sz val="11"/>
      <color theme="1"/>
      <name val="ＭＳ Ｐゴシック"/>
      <family val="3"/>
      <charset val="128"/>
    </font>
    <font>
      <sz val="10"/>
      <color theme="1"/>
      <name val="ＭＳ Ｐゴシック"/>
      <family val="3"/>
      <charset val="128"/>
    </font>
    <font>
      <sz val="10"/>
      <color indexed="81"/>
      <name val="ＭＳ Ｐゴシック"/>
      <family val="3"/>
      <charset val="128"/>
    </font>
    <font>
      <b/>
      <sz val="12"/>
      <name val="ＭＳ Ｐゴシック"/>
      <family val="3"/>
      <charset val="128"/>
    </font>
    <font>
      <b/>
      <sz val="10"/>
      <color indexed="81"/>
      <name val="ＭＳ Ｐゴシック"/>
      <family val="3"/>
      <charset val="128"/>
    </font>
    <font>
      <sz val="10"/>
      <color indexed="81"/>
      <name val="ＭＳ Ｐゴシック"/>
      <family val="3"/>
      <charset val="128"/>
      <scheme val="minor"/>
    </font>
    <font>
      <b/>
      <sz val="10"/>
      <color indexed="81"/>
      <name val="ＭＳ Ｐゴシック"/>
      <family val="3"/>
      <charset val="128"/>
      <scheme val="minor"/>
    </font>
    <font>
      <sz val="11"/>
      <name val="Arial"/>
      <family val="2"/>
    </font>
    <font>
      <sz val="8"/>
      <name val="ＭＳ Ｐゴシック"/>
      <family val="3"/>
      <charset val="128"/>
    </font>
    <font>
      <sz val="8"/>
      <color indexed="81"/>
      <name val="ＭＳ Ｐゴシック"/>
      <family val="3"/>
      <charset val="128"/>
    </font>
  </fonts>
  <fills count="12">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rgb="FFFFFF9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44">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right/>
      <top/>
      <bottom style="dotted">
        <color auto="1"/>
      </bottom>
      <diagonal/>
    </border>
    <border>
      <left/>
      <right/>
      <top/>
      <bottom style="medium">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bottom style="dotted">
        <color auto="1"/>
      </bottom>
      <diagonal/>
    </border>
    <border>
      <left style="medium">
        <color auto="1"/>
      </left>
      <right/>
      <top style="dotted">
        <color auto="1"/>
      </top>
      <bottom/>
      <diagonal/>
    </border>
    <border>
      <left style="medium">
        <color auto="1"/>
      </left>
      <right/>
      <top/>
      <bottom style="dotted">
        <color auto="1"/>
      </bottom>
      <diagonal/>
    </border>
    <border>
      <left/>
      <right style="medium">
        <color auto="1"/>
      </right>
      <top style="dotted">
        <color auto="1"/>
      </top>
      <bottom/>
      <diagonal/>
    </border>
    <border>
      <left/>
      <right style="medium">
        <color auto="1"/>
      </right>
      <top/>
      <bottom style="thin">
        <color auto="1"/>
      </bottom>
      <diagonal/>
    </border>
    <border>
      <left/>
      <right style="thin">
        <color auto="1"/>
      </right>
      <top style="thin">
        <color auto="1"/>
      </top>
      <bottom/>
      <diagonal/>
    </border>
    <border>
      <left style="thin">
        <color indexed="22"/>
      </left>
      <right/>
      <top/>
      <bottom/>
      <diagonal/>
    </border>
    <border>
      <left/>
      <right style="medium">
        <color auto="1"/>
      </right>
      <top style="dotted">
        <color auto="1"/>
      </top>
      <bottom style="dotted">
        <color auto="1"/>
      </bottom>
      <diagonal/>
    </border>
    <border>
      <left style="medium">
        <color auto="1"/>
      </left>
      <right/>
      <top style="dotted">
        <color auto="1"/>
      </top>
      <bottom style="dotted">
        <color auto="1"/>
      </bottom>
      <diagonal/>
    </border>
    <border>
      <left style="medium">
        <color auto="1"/>
      </left>
      <right/>
      <top/>
      <bottom style="thin">
        <color auto="1"/>
      </bottom>
      <diagonal/>
    </border>
    <border>
      <left style="thin">
        <color indexed="22"/>
      </left>
      <right/>
      <top/>
      <bottom style="thin">
        <color auto="1"/>
      </bottom>
      <diagonal/>
    </border>
    <border>
      <left/>
      <right/>
      <top style="dotted">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thin">
        <color indexed="22"/>
      </bottom>
      <diagonal/>
    </border>
    <border>
      <left/>
      <right style="medium">
        <color auto="1"/>
      </right>
      <top style="thin">
        <color auto="1"/>
      </top>
      <bottom style="thin">
        <color indexed="22"/>
      </bottom>
      <diagonal/>
    </border>
    <border>
      <left style="medium">
        <color auto="1"/>
      </left>
      <right/>
      <top style="thin">
        <color auto="1"/>
      </top>
      <bottom style="thin">
        <color indexed="22"/>
      </bottom>
      <diagonal/>
    </border>
    <border>
      <left style="thin">
        <color auto="1"/>
      </left>
      <right/>
      <top/>
      <bottom style="medium">
        <color auto="1"/>
      </bottom>
      <diagonal/>
    </border>
    <border>
      <left/>
      <right style="thin">
        <color auto="1"/>
      </right>
      <top/>
      <bottom style="medium">
        <color auto="1"/>
      </bottom>
      <diagonal/>
    </border>
    <border>
      <left/>
      <right/>
      <top style="thin">
        <color indexed="22"/>
      </top>
      <bottom/>
      <diagonal/>
    </border>
    <border>
      <left style="medium">
        <color auto="1"/>
      </left>
      <right/>
      <top style="thin">
        <color indexed="22"/>
      </top>
      <bottom/>
      <diagonal/>
    </border>
    <border>
      <left/>
      <right style="thin">
        <color indexed="22"/>
      </right>
      <top style="thin">
        <color indexed="22"/>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352">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center" vertical="center"/>
    </xf>
    <xf numFmtId="0" fontId="0" fillId="0" borderId="0" xfId="0" applyProtection="1"/>
    <xf numFmtId="0" fontId="3" fillId="2" borderId="4" xfId="0" applyFont="1" applyFill="1" applyBorder="1" applyAlignment="1" applyProtection="1">
      <alignment horizontal="left" vertical="center" indent="1"/>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6" fillId="0" borderId="0" xfId="0"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vertical="center" wrapText="1"/>
    </xf>
    <xf numFmtId="0" fontId="6" fillId="0" borderId="0" xfId="0" applyFont="1" applyFill="1" applyBorder="1" applyAlignment="1" applyProtection="1">
      <alignment vertical="top" wrapText="1"/>
      <protection hidden="1"/>
    </xf>
    <xf numFmtId="0" fontId="4" fillId="0" borderId="0" xfId="0" applyFont="1" applyAlignment="1" applyProtection="1">
      <alignment horizontal="center"/>
    </xf>
    <xf numFmtId="0" fontId="7" fillId="0" borderId="0" xfId="0" applyFont="1" applyFill="1" applyBorder="1" applyAlignment="1" applyProtection="1">
      <alignment vertical="top" wrapText="1"/>
      <protection hidden="1"/>
    </xf>
    <xf numFmtId="0" fontId="4" fillId="0" borderId="0" xfId="0" applyFont="1" applyBorder="1" applyAlignment="1" applyProtection="1">
      <alignment horizontal="centerContinuous" vertical="center"/>
    </xf>
    <xf numFmtId="0" fontId="0" fillId="0" borderId="0" xfId="0" applyAlignment="1" applyProtection="1">
      <alignment horizontal="centerContinuous"/>
    </xf>
    <xf numFmtId="0" fontId="4" fillId="0" borderId="0" xfId="0" applyFont="1" applyBorder="1" applyAlignment="1" applyProtection="1">
      <alignment vertical="top" wrapText="1"/>
    </xf>
    <xf numFmtId="0" fontId="4" fillId="0" borderId="4" xfId="0" applyFont="1" applyBorder="1" applyAlignment="1" applyProtection="1">
      <alignment horizontal="left"/>
    </xf>
    <xf numFmtId="0" fontId="4" fillId="0" borderId="0" xfId="0" applyFont="1" applyBorder="1" applyAlignment="1" applyProtection="1">
      <alignment horizontal="left"/>
    </xf>
    <xf numFmtId="0" fontId="4" fillId="0" borderId="0" xfId="0" applyFont="1" applyBorder="1" applyAlignment="1" applyProtection="1">
      <alignment horizontal="right"/>
    </xf>
    <xf numFmtId="0" fontId="0" fillId="0" borderId="15" xfId="0" applyBorder="1" applyProtection="1"/>
    <xf numFmtId="0" fontId="4" fillId="0" borderId="14" xfId="0" applyFont="1" applyBorder="1" applyAlignment="1" applyProtection="1">
      <alignment horizontal="center"/>
    </xf>
    <xf numFmtId="0" fontId="4" fillId="0" borderId="0" xfId="0" applyFont="1" applyProtection="1"/>
    <xf numFmtId="0" fontId="7" fillId="0" borderId="0" xfId="0" applyFont="1" applyProtection="1"/>
    <xf numFmtId="0" fontId="4" fillId="0" borderId="0" xfId="0" applyFont="1" applyBorder="1" applyProtection="1"/>
    <xf numFmtId="0" fontId="8" fillId="0" borderId="0" xfId="0" applyFont="1" applyBorder="1" applyAlignment="1" applyProtection="1">
      <alignment horizontal="left"/>
    </xf>
    <xf numFmtId="0" fontId="7" fillId="0" borderId="0" xfId="0" applyFont="1" applyBorder="1" applyProtection="1"/>
    <xf numFmtId="0" fontId="4" fillId="0" borderId="6" xfId="0" applyFont="1" applyFill="1" applyBorder="1" applyAlignment="1" applyProtection="1">
      <alignment horizontal="left"/>
    </xf>
    <xf numFmtId="0" fontId="7" fillId="0" borderId="7" xfId="0" applyFont="1" applyBorder="1" applyProtection="1"/>
    <xf numFmtId="0" fontId="9" fillId="0" borderId="0" xfId="0" applyFont="1" applyAlignment="1" applyProtection="1">
      <alignment horizontal="right"/>
    </xf>
    <xf numFmtId="0" fontId="9" fillId="0" borderId="0" xfId="0" applyFont="1" applyProtection="1"/>
    <xf numFmtId="0" fontId="9" fillId="0" borderId="0" xfId="0" applyFont="1" applyBorder="1" applyAlignment="1" applyProtection="1">
      <alignment horizontal="right"/>
    </xf>
    <xf numFmtId="0" fontId="9" fillId="0" borderId="0" xfId="0" applyFont="1" applyBorder="1" applyProtection="1"/>
    <xf numFmtId="0" fontId="7" fillId="0" borderId="14" xfId="0" applyFont="1" applyBorder="1" applyProtection="1"/>
    <xf numFmtId="0" fontId="10" fillId="0" borderId="0" xfId="0" applyFont="1" applyBorder="1" applyAlignment="1" applyProtection="1">
      <alignment horizontal="right"/>
    </xf>
    <xf numFmtId="0" fontId="4" fillId="0" borderId="7" xfId="0" applyFont="1" applyBorder="1" applyProtection="1"/>
    <xf numFmtId="0" fontId="7" fillId="0" borderId="32" xfId="0" applyNumberFormat="1" applyFont="1" applyFill="1" applyBorder="1" applyAlignment="1" applyProtection="1">
      <alignment shrinkToFit="1"/>
    </xf>
    <xf numFmtId="0" fontId="7" fillId="0" borderId="17" xfId="0" applyFont="1" applyFill="1" applyBorder="1" applyProtection="1"/>
    <xf numFmtId="0" fontId="5" fillId="3" borderId="35" xfId="0" applyFont="1" applyFill="1" applyBorder="1" applyAlignment="1" applyProtection="1">
      <alignment horizontal="left"/>
    </xf>
    <xf numFmtId="0" fontId="8" fillId="3" borderId="35" xfId="0" applyFont="1" applyFill="1" applyBorder="1" applyProtection="1"/>
    <xf numFmtId="0" fontId="8" fillId="3" borderId="35" xfId="0" applyFont="1" applyFill="1" applyBorder="1" applyAlignment="1" applyProtection="1">
      <alignment horizontal="center"/>
    </xf>
    <xf numFmtId="0" fontId="5" fillId="3" borderId="35" xfId="0" applyFont="1" applyFill="1" applyBorder="1" applyProtection="1"/>
    <xf numFmtId="0" fontId="7" fillId="0" borderId="4" xfId="0" applyFont="1" applyFill="1" applyBorder="1" applyAlignment="1" applyProtection="1"/>
    <xf numFmtId="0" fontId="7" fillId="0" borderId="0" xfId="0" applyFont="1" applyFill="1" applyBorder="1" applyAlignment="1" applyProtection="1"/>
    <xf numFmtId="2" fontId="7" fillId="0" borderId="6" xfId="0" applyNumberFormat="1" applyFont="1" applyFill="1" applyBorder="1" applyAlignment="1" applyProtection="1"/>
    <xf numFmtId="2" fontId="7" fillId="0" borderId="7" xfId="0" applyNumberFormat="1" applyFont="1" applyFill="1" applyBorder="1" applyAlignment="1" applyProtection="1"/>
    <xf numFmtId="0" fontId="7" fillId="0" borderId="7" xfId="0" applyFont="1" applyFill="1" applyBorder="1" applyAlignment="1" applyProtection="1"/>
    <xf numFmtId="0" fontId="0" fillId="0" borderId="0" xfId="0" applyAlignment="1" applyProtection="1">
      <alignment horizontal="center"/>
    </xf>
    <xf numFmtId="0" fontId="0" fillId="0" borderId="27" xfId="0" applyBorder="1" applyProtection="1"/>
    <xf numFmtId="0" fontId="0" fillId="0" borderId="0" xfId="0" applyBorder="1" applyAlignment="1" applyProtection="1">
      <alignment horizontal="center"/>
    </xf>
    <xf numFmtId="0" fontId="7" fillId="0" borderId="15" xfId="0" applyFont="1" applyBorder="1" applyProtection="1"/>
    <xf numFmtId="2" fontId="7" fillId="0" borderId="0" xfId="0" applyNumberFormat="1" applyFont="1" applyFill="1" applyAlignment="1" applyProtection="1">
      <alignment horizontal="right" shrinkToFit="1"/>
    </xf>
    <xf numFmtId="2" fontId="7" fillId="0" borderId="27" xfId="0" applyNumberFormat="1" applyFont="1" applyFill="1" applyBorder="1" applyAlignment="1" applyProtection="1">
      <alignment horizontal="right" shrinkToFit="1"/>
    </xf>
    <xf numFmtId="2" fontId="7" fillId="0" borderId="15" xfId="0" applyNumberFormat="1" applyFont="1" applyFill="1" applyBorder="1" applyAlignment="1" applyProtection="1">
      <alignment horizontal="right" shrinkToFit="1"/>
    </xf>
    <xf numFmtId="178" fontId="7" fillId="0" borderId="15" xfId="0" applyNumberFormat="1" applyFont="1" applyFill="1" applyBorder="1" applyAlignment="1" applyProtection="1">
      <alignment horizontal="right" shrinkToFit="1"/>
    </xf>
    <xf numFmtId="2" fontId="11" fillId="6" borderId="7" xfId="0" applyNumberFormat="1" applyFont="1" applyFill="1" applyBorder="1" applyAlignment="1" applyProtection="1">
      <alignment horizontal="right" shrinkToFit="1"/>
    </xf>
    <xf numFmtId="2" fontId="11" fillId="0" borderId="7" xfId="0" applyNumberFormat="1" applyFont="1" applyBorder="1" applyAlignment="1" applyProtection="1">
      <alignment horizontal="center" shrinkToFit="1"/>
    </xf>
    <xf numFmtId="2" fontId="11" fillId="6" borderId="7" xfId="0" applyNumberFormat="1" applyFont="1" applyFill="1" applyBorder="1" applyAlignment="1" applyProtection="1">
      <alignment horizontal="left" shrinkToFit="1"/>
    </xf>
    <xf numFmtId="2" fontId="11" fillId="6" borderId="31" xfId="0" applyNumberFormat="1" applyFont="1" applyFill="1" applyBorder="1" applyAlignment="1" applyProtection="1">
      <alignment horizontal="right" shrinkToFit="1"/>
    </xf>
    <xf numFmtId="2" fontId="11" fillId="6" borderId="25" xfId="0" applyNumberFormat="1" applyFont="1" applyFill="1" applyBorder="1" applyAlignment="1" applyProtection="1">
      <alignment horizontal="left" shrinkToFit="1"/>
    </xf>
    <xf numFmtId="2" fontId="11" fillId="6" borderId="30" xfId="0" applyNumberFormat="1" applyFont="1" applyFill="1" applyBorder="1" applyAlignment="1" applyProtection="1">
      <alignment horizontal="right" shrinkToFit="1"/>
    </xf>
    <xf numFmtId="1" fontId="11" fillId="6" borderId="30" xfId="0" applyNumberFormat="1" applyFont="1" applyFill="1" applyBorder="1" applyAlignment="1" applyProtection="1">
      <alignment horizontal="right" shrinkToFit="1"/>
    </xf>
    <xf numFmtId="0" fontId="11" fillId="0" borderId="7" xfId="0" applyFont="1" applyBorder="1" applyAlignment="1" applyProtection="1">
      <alignment horizontal="center" shrinkToFit="1"/>
    </xf>
    <xf numFmtId="0" fontId="11" fillId="0" borderId="0" xfId="0" applyFont="1" applyProtection="1"/>
    <xf numFmtId="0" fontId="11" fillId="0" borderId="0" xfId="0" applyFont="1" applyAlignment="1" applyProtection="1">
      <alignment horizontal="center"/>
    </xf>
    <xf numFmtId="0" fontId="12" fillId="0" borderId="0" xfId="0" applyFont="1" applyAlignment="1" applyProtection="1"/>
    <xf numFmtId="0" fontId="11" fillId="0" borderId="27" xfId="0" applyFont="1" applyBorder="1" applyProtection="1"/>
    <xf numFmtId="0" fontId="11" fillId="0" borderId="0" xfId="0" applyFont="1" applyBorder="1" applyAlignment="1" applyProtection="1">
      <alignment horizontal="center"/>
    </xf>
    <xf numFmtId="0" fontId="11" fillId="0" borderId="15" xfId="0" applyFont="1" applyBorder="1" applyAlignment="1" applyProtection="1">
      <alignment horizontal="left"/>
    </xf>
    <xf numFmtId="0" fontId="11" fillId="0" borderId="14" xfId="0" applyFont="1" applyBorder="1" applyProtection="1"/>
    <xf numFmtId="0" fontId="7" fillId="0" borderId="0" xfId="0" applyFont="1" applyAlignment="1" applyProtection="1">
      <alignment horizontal="right"/>
    </xf>
    <xf numFmtId="0" fontId="11" fillId="0" borderId="5" xfId="0" applyFont="1" applyBorder="1" applyAlignment="1" applyProtection="1">
      <alignment horizontal="left"/>
    </xf>
    <xf numFmtId="2" fontId="7" fillId="0" borderId="0" xfId="0" applyNumberFormat="1" applyFont="1" applyAlignment="1" applyProtection="1">
      <alignment horizontal="right" shrinkToFit="1"/>
    </xf>
    <xf numFmtId="2" fontId="12" fillId="0" borderId="0" xfId="0" applyNumberFormat="1" applyFont="1" applyAlignment="1" applyProtection="1">
      <alignment shrinkToFit="1"/>
    </xf>
    <xf numFmtId="2" fontId="7" fillId="0" borderId="14" xfId="0" applyNumberFormat="1" applyFont="1" applyBorder="1" applyAlignment="1" applyProtection="1">
      <alignment horizontal="right" shrinkToFit="1"/>
    </xf>
    <xf numFmtId="2" fontId="7" fillId="0" borderId="27" xfId="0" applyNumberFormat="1" applyFont="1" applyBorder="1" applyAlignment="1" applyProtection="1">
      <alignment horizontal="right" shrinkToFit="1"/>
    </xf>
    <xf numFmtId="1" fontId="11" fillId="0" borderId="7" xfId="0" applyNumberFormat="1" applyFont="1" applyBorder="1" applyAlignment="1" applyProtection="1">
      <alignment horizontal="center" shrinkToFit="1"/>
    </xf>
    <xf numFmtId="1" fontId="11" fillId="6" borderId="8" xfId="0" applyNumberFormat="1" applyFont="1" applyFill="1" applyBorder="1" applyAlignment="1" applyProtection="1">
      <alignment horizontal="left" shrinkToFit="1"/>
    </xf>
    <xf numFmtId="2" fontId="11" fillId="0" borderId="0" xfId="0" applyNumberFormat="1" applyFont="1" applyFill="1" applyBorder="1" applyAlignment="1" applyProtection="1">
      <alignment horizontal="right"/>
    </xf>
    <xf numFmtId="2" fontId="11" fillId="0" borderId="0" xfId="0" applyNumberFormat="1" applyFont="1" applyFill="1" applyBorder="1" applyAlignment="1" applyProtection="1">
      <alignment horizontal="center"/>
    </xf>
    <xf numFmtId="2" fontId="11" fillId="0" borderId="0" xfId="0" applyNumberFormat="1" applyFont="1" applyFill="1" applyBorder="1" applyAlignment="1" applyProtection="1">
      <alignment horizontal="left"/>
    </xf>
    <xf numFmtId="2" fontId="11" fillId="0" borderId="27" xfId="0" applyNumberFormat="1" applyFont="1" applyFill="1" applyBorder="1" applyAlignment="1" applyProtection="1">
      <alignment horizontal="right"/>
    </xf>
    <xf numFmtId="2" fontId="11" fillId="0" borderId="15" xfId="0" applyNumberFormat="1" applyFont="1" applyFill="1" applyBorder="1" applyAlignment="1" applyProtection="1">
      <alignment horizontal="left"/>
    </xf>
    <xf numFmtId="2" fontId="11" fillId="0" borderId="14" xfId="0" applyNumberFormat="1" applyFont="1" applyFill="1" applyBorder="1" applyAlignment="1" applyProtection="1">
      <alignment horizontal="right"/>
    </xf>
    <xf numFmtId="2" fontId="7" fillId="0" borderId="0" xfId="0" applyNumberFormat="1" applyFont="1" applyFill="1" applyAlignment="1" applyProtection="1">
      <alignment shrinkToFit="1"/>
    </xf>
    <xf numFmtId="2" fontId="7" fillId="0" borderId="15" xfId="0" applyNumberFormat="1" applyFont="1" applyBorder="1" applyAlignment="1" applyProtection="1">
      <alignment horizontal="left" shrinkToFit="1"/>
    </xf>
    <xf numFmtId="2" fontId="7" fillId="0" borderId="15" xfId="0" applyNumberFormat="1" applyFont="1" applyBorder="1" applyAlignment="1" applyProtection="1">
      <alignment horizontal="right" shrinkToFit="1"/>
    </xf>
    <xf numFmtId="2" fontId="11" fillId="6" borderId="0" xfId="0" applyNumberFormat="1" applyFont="1" applyFill="1" applyBorder="1" applyAlignment="1" applyProtection="1">
      <alignment horizontal="right" shrinkToFit="1"/>
    </xf>
    <xf numFmtId="2" fontId="11" fillId="6" borderId="0" xfId="0" applyNumberFormat="1" applyFont="1" applyFill="1" applyBorder="1" applyAlignment="1" applyProtection="1">
      <alignment horizontal="left" shrinkToFit="1"/>
    </xf>
    <xf numFmtId="2" fontId="11" fillId="6" borderId="14" xfId="0" applyNumberFormat="1" applyFont="1" applyFill="1" applyBorder="1" applyAlignment="1" applyProtection="1">
      <alignment horizontal="right" shrinkToFit="1"/>
    </xf>
    <xf numFmtId="0" fontId="11" fillId="7" borderId="2" xfId="0" applyFont="1" applyFill="1" applyBorder="1" applyAlignment="1" applyProtection="1">
      <alignment horizontal="right"/>
    </xf>
    <xf numFmtId="0" fontId="1" fillId="2" borderId="3" xfId="0" applyFont="1" applyFill="1" applyBorder="1" applyAlignment="1" applyProtection="1">
      <alignment horizontal="right" vertical="center"/>
    </xf>
    <xf numFmtId="0" fontId="16" fillId="0" borderId="0" xfId="0" applyFont="1" applyProtection="1"/>
    <xf numFmtId="0" fontId="16" fillId="0" borderId="0" xfId="0" applyFont="1" applyBorder="1" applyProtection="1"/>
    <xf numFmtId="0" fontId="16" fillId="0" borderId="0" xfId="0" applyFont="1" applyFill="1" applyBorder="1" applyAlignment="1" applyProtection="1"/>
    <xf numFmtId="0" fontId="16" fillId="0" borderId="0" xfId="0" applyFont="1" applyBorder="1" applyAlignment="1" applyProtection="1">
      <alignment horizontal="left" vertical="center"/>
    </xf>
    <xf numFmtId="0" fontId="16" fillId="0" borderId="0" xfId="0" applyFont="1" applyAlignment="1" applyProtection="1">
      <alignment horizontal="left" vertical="center"/>
    </xf>
    <xf numFmtId="0" fontId="16" fillId="0" borderId="0" xfId="0" applyFont="1" applyFill="1" applyBorder="1" applyProtection="1"/>
    <xf numFmtId="0" fontId="16" fillId="0" borderId="0" xfId="0" applyFont="1" applyAlignment="1" applyProtection="1">
      <alignment horizontal="left"/>
    </xf>
    <xf numFmtId="0" fontId="15" fillId="0" borderId="0" xfId="0" applyFont="1" applyProtection="1"/>
    <xf numFmtId="0" fontId="16" fillId="0" borderId="4" xfId="0" applyFont="1" applyBorder="1" applyProtection="1"/>
    <xf numFmtId="0" fontId="15" fillId="0" borderId="0" xfId="0" applyFont="1" applyBorder="1" applyAlignment="1" applyProtection="1">
      <alignment horizontal="left" vertical="top" wrapText="1"/>
    </xf>
    <xf numFmtId="0" fontId="15" fillId="0" borderId="0" xfId="0" applyFont="1" applyFill="1" applyBorder="1" applyAlignment="1" applyProtection="1">
      <alignment vertical="top" wrapText="1"/>
    </xf>
    <xf numFmtId="0" fontId="16" fillId="0" borderId="14" xfId="0" applyFont="1" applyBorder="1" applyProtection="1"/>
    <xf numFmtId="0" fontId="16" fillId="0" borderId="0" xfId="0" applyFont="1" applyBorder="1" applyAlignment="1" applyProtection="1">
      <alignment horizontal="right"/>
    </xf>
    <xf numFmtId="9" fontId="15" fillId="6" borderId="0" xfId="0" applyNumberFormat="1" applyFont="1" applyFill="1" applyBorder="1" applyAlignment="1" applyProtection="1">
      <alignment shrinkToFit="1"/>
    </xf>
    <xf numFmtId="9" fontId="15" fillId="6" borderId="14" xfId="0" applyNumberFormat="1" applyFont="1" applyFill="1" applyBorder="1" applyAlignment="1" applyProtection="1">
      <alignment shrinkToFit="1"/>
    </xf>
    <xf numFmtId="0" fontId="16" fillId="0" borderId="7" xfId="0" applyFont="1" applyFill="1" applyBorder="1" applyProtection="1"/>
    <xf numFmtId="0" fontId="16" fillId="0" borderId="7" xfId="0" applyFont="1" applyFill="1" applyBorder="1" applyAlignment="1" applyProtection="1">
      <alignment horizontal="right"/>
    </xf>
    <xf numFmtId="176" fontId="16" fillId="0" borderId="25" xfId="0" applyNumberFormat="1" applyFont="1" applyFill="1" applyBorder="1" applyProtection="1"/>
    <xf numFmtId="176" fontId="16" fillId="0" borderId="7" xfId="0" applyNumberFormat="1" applyFont="1" applyFill="1" applyBorder="1" applyProtection="1"/>
    <xf numFmtId="0" fontId="16" fillId="0" borderId="7" xfId="0" applyFont="1" applyBorder="1" applyProtection="1"/>
    <xf numFmtId="0" fontId="15" fillId="0" borderId="0" xfId="0" applyFont="1" applyAlignment="1" applyProtection="1">
      <alignment horizontal="right"/>
    </xf>
    <xf numFmtId="0" fontId="15" fillId="0" borderId="0" xfId="0" applyFont="1" applyBorder="1" applyAlignment="1" applyProtection="1">
      <alignment horizontal="right"/>
    </xf>
    <xf numFmtId="0" fontId="15" fillId="0" borderId="0" xfId="0" applyFont="1" applyBorder="1" applyProtection="1"/>
    <xf numFmtId="1" fontId="16" fillId="0" borderId="0" xfId="0" applyNumberFormat="1" applyFont="1" applyProtection="1"/>
    <xf numFmtId="176" fontId="16" fillId="0" borderId="0" xfId="0" applyNumberFormat="1" applyFont="1" applyProtection="1"/>
    <xf numFmtId="0" fontId="16" fillId="0" borderId="0" xfId="0" quotePrefix="1" applyFont="1" applyProtection="1"/>
    <xf numFmtId="2" fontId="16" fillId="0" borderId="0" xfId="0" applyNumberFormat="1" applyFont="1" applyProtection="1"/>
    <xf numFmtId="0" fontId="16" fillId="0" borderId="7" xfId="0" applyFont="1" applyBorder="1" applyAlignment="1" applyProtection="1">
      <alignment horizontal="right"/>
    </xf>
    <xf numFmtId="0" fontId="15" fillId="0" borderId="0" xfId="0" applyFont="1" applyBorder="1" applyAlignment="1" applyProtection="1">
      <alignment horizontal="left"/>
    </xf>
    <xf numFmtId="0" fontId="15" fillId="0" borderId="0" xfId="0" applyFont="1" applyFill="1" applyBorder="1" applyProtection="1"/>
    <xf numFmtId="0" fontId="16" fillId="0" borderId="17" xfId="0" applyFont="1" applyBorder="1" applyProtection="1"/>
    <xf numFmtId="0" fontId="15" fillId="3" borderId="34" xfId="0" applyFont="1" applyFill="1" applyBorder="1" applyAlignment="1" applyProtection="1">
      <alignment horizontal="center" vertical="center" textRotation="180"/>
    </xf>
    <xf numFmtId="0" fontId="15" fillId="3" borderId="35" xfId="0" applyFont="1" applyFill="1" applyBorder="1" applyProtection="1"/>
    <xf numFmtId="0" fontId="15" fillId="3" borderId="35" xfId="0" applyFont="1" applyFill="1" applyBorder="1" applyAlignment="1" applyProtection="1">
      <alignment horizontal="left" vertical="top"/>
    </xf>
    <xf numFmtId="0" fontId="16" fillId="0" borderId="0" xfId="0" applyFont="1" applyAlignment="1" applyProtection="1">
      <alignment wrapText="1"/>
    </xf>
    <xf numFmtId="0" fontId="16" fillId="0" borderId="5" xfId="0" applyFont="1" applyFill="1" applyBorder="1" applyProtection="1"/>
    <xf numFmtId="0" fontId="16" fillId="0" borderId="8" xfId="0" applyFont="1" applyFill="1" applyBorder="1" applyAlignment="1" applyProtection="1">
      <alignment wrapText="1"/>
    </xf>
    <xf numFmtId="0" fontId="16" fillId="0" borderId="4" xfId="0" applyFont="1" applyBorder="1" applyAlignment="1" applyProtection="1">
      <alignment wrapText="1"/>
    </xf>
    <xf numFmtId="177" fontId="16" fillId="0" borderId="0" xfId="0" applyNumberFormat="1" applyFont="1" applyProtection="1"/>
    <xf numFmtId="0" fontId="16" fillId="0" borderId="5" xfId="0" applyFont="1" applyBorder="1" applyProtection="1"/>
    <xf numFmtId="2" fontId="15" fillId="0" borderId="14" xfId="0" applyNumberFormat="1" applyFont="1" applyBorder="1" applyAlignment="1" applyProtection="1">
      <alignment horizontal="right" shrinkToFit="1"/>
    </xf>
    <xf numFmtId="0" fontId="16" fillId="0" borderId="5" xfId="0" applyFont="1" applyBorder="1" applyAlignment="1" applyProtection="1">
      <alignment horizontal="right"/>
    </xf>
    <xf numFmtId="2" fontId="15" fillId="6" borderId="0" xfId="0" applyNumberFormat="1" applyFont="1" applyFill="1" applyAlignment="1" applyProtection="1">
      <alignment horizontal="center" shrinkToFit="1"/>
    </xf>
    <xf numFmtId="2" fontId="15" fillId="6" borderId="0" xfId="0" applyNumberFormat="1" applyFont="1" applyFill="1" applyBorder="1" applyAlignment="1" applyProtection="1">
      <alignment horizontal="center" shrinkToFit="1"/>
    </xf>
    <xf numFmtId="0" fontId="15" fillId="0" borderId="14" xfId="0" applyFont="1" applyBorder="1" applyAlignment="1" applyProtection="1">
      <alignment horizontal="right" shrinkToFit="1"/>
    </xf>
    <xf numFmtId="0" fontId="15" fillId="0" borderId="5" xfId="0" applyFont="1" applyBorder="1" applyAlignment="1" applyProtection="1">
      <alignment horizontal="right" shrinkToFit="1"/>
    </xf>
    <xf numFmtId="0" fontId="16" fillId="0" borderId="8" xfId="0" applyFont="1" applyBorder="1" applyAlignment="1" applyProtection="1">
      <alignment horizontal="right"/>
    </xf>
    <xf numFmtId="1" fontId="15" fillId="0" borderId="14" xfId="0" applyNumberFormat="1" applyFont="1" applyBorder="1" applyAlignment="1" applyProtection="1">
      <alignment horizontal="right" shrinkToFit="1"/>
    </xf>
    <xf numFmtId="1" fontId="15" fillId="6" borderId="0" xfId="0" applyNumberFormat="1" applyFont="1" applyFill="1" applyBorder="1" applyAlignment="1" applyProtection="1">
      <alignment horizontal="center" shrinkToFit="1"/>
    </xf>
    <xf numFmtId="1" fontId="15" fillId="0" borderId="5" xfId="0" applyNumberFormat="1" applyFont="1" applyBorder="1" applyAlignment="1" applyProtection="1">
      <alignment horizontal="left" shrinkToFit="1"/>
    </xf>
    <xf numFmtId="2" fontId="15" fillId="0" borderId="0" xfId="0" applyNumberFormat="1" applyFont="1" applyAlignment="1" applyProtection="1">
      <alignment horizontal="right" shrinkToFit="1"/>
    </xf>
    <xf numFmtId="2" fontId="15" fillId="0" borderId="27" xfId="0" applyNumberFormat="1" applyFont="1" applyBorder="1" applyAlignment="1" applyProtection="1">
      <alignment horizontal="right" shrinkToFit="1"/>
    </xf>
    <xf numFmtId="0" fontId="17" fillId="0" borderId="0" xfId="0" applyFont="1" applyBorder="1" applyAlignment="1" applyProtection="1">
      <alignment horizontal="right"/>
    </xf>
    <xf numFmtId="0" fontId="17" fillId="0" borderId="0" xfId="0" applyFont="1" applyProtection="1"/>
    <xf numFmtId="0" fontId="17" fillId="0" borderId="0" xfId="0" applyFont="1" applyBorder="1" applyProtection="1"/>
    <xf numFmtId="0" fontId="17" fillId="0" borderId="6" xfId="0" applyFont="1" applyBorder="1" applyProtection="1"/>
    <xf numFmtId="0" fontId="17" fillId="0" borderId="7" xfId="0" applyFont="1" applyBorder="1" applyAlignment="1" applyProtection="1">
      <alignment horizontal="right"/>
    </xf>
    <xf numFmtId="2" fontId="19" fillId="0" borderId="0" xfId="0" applyNumberFormat="1" applyFont="1" applyAlignment="1" applyProtection="1">
      <alignment horizontal="right" shrinkToFit="1"/>
    </xf>
    <xf numFmtId="0" fontId="4" fillId="0" borderId="0" xfId="0" applyFont="1" applyAlignment="1" applyProtection="1">
      <alignment horizontal="centerContinuous"/>
    </xf>
    <xf numFmtId="0" fontId="17" fillId="4" borderId="21" xfId="0" applyFont="1" applyFill="1" applyBorder="1" applyAlignment="1" applyProtection="1">
      <alignment shrinkToFit="1"/>
      <protection locked="0"/>
    </xf>
    <xf numFmtId="0" fontId="17" fillId="4" borderId="14" xfId="0" applyFont="1" applyFill="1" applyBorder="1" applyAlignment="1" applyProtection="1">
      <alignment shrinkToFit="1"/>
      <protection locked="0"/>
    </xf>
    <xf numFmtId="0" fontId="17" fillId="0" borderId="22" xfId="0" applyFont="1" applyBorder="1" applyProtection="1"/>
    <xf numFmtId="0" fontId="17" fillId="0" borderId="14" xfId="0" applyFont="1" applyBorder="1" applyProtection="1"/>
    <xf numFmtId="0" fontId="17" fillId="4" borderId="23" xfId="0" applyFont="1" applyFill="1" applyBorder="1" applyAlignment="1" applyProtection="1">
      <alignment shrinkToFit="1"/>
      <protection locked="0"/>
    </xf>
    <xf numFmtId="0" fontId="17" fillId="4" borderId="16" xfId="0" applyFont="1" applyFill="1" applyBorder="1" applyAlignment="1" applyProtection="1">
      <alignment shrinkToFit="1"/>
      <protection locked="0"/>
    </xf>
    <xf numFmtId="0" fontId="17" fillId="0" borderId="24" xfId="0" applyFont="1" applyBorder="1" applyProtection="1"/>
    <xf numFmtId="0" fontId="17" fillId="4" borderId="0" xfId="0" applyFont="1" applyFill="1" applyAlignment="1" applyProtection="1">
      <alignment horizontal="right" shrinkToFit="1"/>
      <protection locked="0"/>
    </xf>
    <xf numFmtId="0" fontId="17" fillId="4" borderId="23" xfId="0" applyFont="1" applyFill="1" applyBorder="1" applyAlignment="1" applyProtection="1">
      <alignment horizontal="right" shrinkToFit="1"/>
      <protection locked="0"/>
    </xf>
    <xf numFmtId="0" fontId="17" fillId="4" borderId="21" xfId="0" applyNumberFormat="1" applyFont="1" applyFill="1" applyBorder="1" applyAlignment="1" applyProtection="1">
      <alignment shrinkToFit="1"/>
      <protection locked="0"/>
    </xf>
    <xf numFmtId="2" fontId="17" fillId="4" borderId="23" xfId="0" applyNumberFormat="1" applyFont="1" applyFill="1" applyBorder="1" applyAlignment="1" applyProtection="1">
      <alignment shrinkToFit="1"/>
      <protection locked="0"/>
    </xf>
    <xf numFmtId="2" fontId="17" fillId="4" borderId="28" xfId="0" applyNumberFormat="1" applyFont="1" applyFill="1" applyBorder="1" applyAlignment="1" applyProtection="1">
      <alignment shrinkToFit="1"/>
      <protection locked="0"/>
    </xf>
    <xf numFmtId="2" fontId="17" fillId="4" borderId="29" xfId="0" applyNumberFormat="1" applyFont="1" applyFill="1" applyBorder="1" applyAlignment="1" applyProtection="1">
      <alignment shrinkToFit="1"/>
      <protection locked="0"/>
    </xf>
    <xf numFmtId="1" fontId="17" fillId="4" borderId="16" xfId="0" applyNumberFormat="1" applyFont="1" applyFill="1" applyBorder="1" applyAlignment="1" applyProtection="1">
      <alignment shrinkToFit="1"/>
      <protection locked="0"/>
    </xf>
    <xf numFmtId="0" fontId="20" fillId="0" borderId="0" xfId="0" applyFont="1" applyFill="1" applyBorder="1" applyAlignment="1" applyProtection="1"/>
    <xf numFmtId="0" fontId="17" fillId="4" borderId="23" xfId="0" applyNumberFormat="1" applyFont="1" applyFill="1" applyBorder="1" applyAlignment="1" applyProtection="1">
      <alignment shrinkToFit="1"/>
      <protection locked="0"/>
    </xf>
    <xf numFmtId="0" fontId="1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7"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hidden="1"/>
    </xf>
    <xf numFmtId="0" fontId="15"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center" vertical="top" wrapText="1"/>
      <protection hidden="1"/>
    </xf>
    <xf numFmtId="0" fontId="15" fillId="0" borderId="7"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5" fillId="3" borderId="7" xfId="0" applyFont="1" applyFill="1" applyBorder="1" applyProtection="1"/>
    <xf numFmtId="0" fontId="15" fillId="3" borderId="8" xfId="0" applyFont="1" applyFill="1" applyBorder="1" applyProtection="1"/>
    <xf numFmtId="0" fontId="4" fillId="0" borderId="4" xfId="0" applyFont="1" applyFill="1" applyBorder="1" applyAlignment="1" applyProtection="1">
      <alignment horizontal="left" vertical="top" wrapText="1"/>
      <protection hidden="1"/>
    </xf>
    <xf numFmtId="0" fontId="17" fillId="0" borderId="0" xfId="0"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7" xfId="0" applyFont="1" applyFill="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16" fillId="0" borderId="6" xfId="0" applyFont="1" applyBorder="1" applyAlignment="1" applyProtection="1">
      <alignment vertical="top" wrapText="1"/>
    </xf>
    <xf numFmtId="0" fontId="16" fillId="0" borderId="7" xfId="0" applyFont="1" applyBorder="1" applyAlignment="1" applyProtection="1">
      <alignment vertical="top" wrapText="1"/>
    </xf>
    <xf numFmtId="0" fontId="16" fillId="0" borderId="8" xfId="0" applyFont="1" applyBorder="1" applyProtection="1"/>
    <xf numFmtId="2" fontId="11" fillId="6" borderId="27" xfId="0" applyNumberFormat="1" applyFont="1" applyFill="1" applyBorder="1" applyAlignment="1" applyProtection="1">
      <alignment horizontal="right" shrinkToFit="1"/>
    </xf>
    <xf numFmtId="2" fontId="11" fillId="6" borderId="15" xfId="0" applyNumberFormat="1" applyFont="1" applyFill="1" applyBorder="1" applyAlignment="1" applyProtection="1">
      <alignment horizontal="left" shrinkToFit="1"/>
    </xf>
    <xf numFmtId="0" fontId="17" fillId="0" borderId="39" xfId="0" applyFont="1" applyFill="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6" fillId="3" borderId="9" xfId="0" applyFont="1" applyFill="1" applyBorder="1" applyAlignment="1" applyProtection="1">
      <alignment horizontal="left" vertical="center"/>
    </xf>
    <xf numFmtId="0" fontId="4" fillId="0" borderId="19" xfId="0" applyFont="1" applyBorder="1" applyAlignment="1" applyProtection="1">
      <alignment horizontal="center"/>
    </xf>
    <xf numFmtId="0" fontId="8" fillId="8" borderId="35" xfId="0" applyFont="1" applyFill="1" applyBorder="1" applyAlignment="1" applyProtection="1">
      <alignment horizontal="center"/>
      <protection locked="0"/>
    </xf>
    <xf numFmtId="0" fontId="15" fillId="3" borderId="35" xfId="0" applyFont="1" applyFill="1" applyBorder="1" applyAlignment="1" applyProtection="1">
      <alignment horizontal="right"/>
    </xf>
    <xf numFmtId="0" fontId="25" fillId="0" borderId="0" xfId="0" applyFont="1" applyProtection="1"/>
    <xf numFmtId="0" fontId="17" fillId="4" borderId="14" xfId="0" applyNumberFormat="1" applyFont="1" applyFill="1" applyBorder="1" applyAlignment="1" applyProtection="1">
      <alignment shrinkToFit="1"/>
      <protection locked="0"/>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19" xfId="0" applyFont="1" applyBorder="1" applyAlignment="1" applyProtection="1">
      <alignment horizontal="center"/>
    </xf>
    <xf numFmtId="0" fontId="17" fillId="0" borderId="0" xfId="0" applyFont="1" applyAlignment="1" applyProtection="1">
      <alignment horizontal="right"/>
    </xf>
    <xf numFmtId="0" fontId="5" fillId="3" borderId="12" xfId="0" applyFont="1" applyFill="1" applyBorder="1" applyAlignment="1" applyProtection="1">
      <alignment horizontal="center" vertical="center" textRotation="180"/>
    </xf>
    <xf numFmtId="0" fontId="5" fillId="3" borderId="13" xfId="0" applyFont="1" applyFill="1" applyBorder="1" applyAlignment="1" applyProtection="1">
      <alignment horizontal="center" vertical="center" textRotation="180"/>
    </xf>
    <xf numFmtId="0" fontId="5" fillId="3" borderId="33" xfId="0" applyFont="1" applyFill="1" applyBorder="1" applyAlignment="1" applyProtection="1">
      <alignment horizontal="center" vertical="center" textRotation="180"/>
    </xf>
    <xf numFmtId="0" fontId="14" fillId="7" borderId="2" xfId="1" applyFont="1" applyFill="1" applyBorder="1" applyAlignment="1" applyProtection="1">
      <alignment horizontal="left"/>
    </xf>
    <xf numFmtId="0" fontId="17" fillId="0" borderId="0" xfId="0" applyFont="1" applyAlignment="1" applyProtection="1">
      <alignment horizontal="center" vertical="top"/>
    </xf>
    <xf numFmtId="0" fontId="17" fillId="0" borderId="30" xfId="0" applyFont="1" applyBorder="1" applyAlignment="1" applyProtection="1">
      <alignment horizontal="center" wrapText="1"/>
    </xf>
    <xf numFmtId="0" fontId="17" fillId="0" borderId="7" xfId="0" applyFont="1" applyBorder="1" applyAlignment="1" applyProtection="1">
      <alignment horizontal="center" wrapText="1"/>
    </xf>
    <xf numFmtId="0" fontId="17" fillId="0" borderId="31" xfId="0" applyFont="1" applyBorder="1" applyAlignment="1" applyProtection="1">
      <alignment horizontal="center" wrapText="1"/>
    </xf>
    <xf numFmtId="0" fontId="17" fillId="0" borderId="25" xfId="0" applyFont="1" applyBorder="1" applyAlignment="1" applyProtection="1">
      <alignment horizontal="center" wrapText="1"/>
    </xf>
    <xf numFmtId="0" fontId="11" fillId="0" borderId="14"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0" fontId="11" fillId="0" borderId="5" xfId="0" applyFont="1" applyFill="1" applyBorder="1" applyAlignment="1" applyProtection="1">
      <alignment horizontal="center" vertical="top"/>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5" xfId="0" applyFont="1" applyFill="1" applyBorder="1" applyAlignment="1" applyProtection="1">
      <alignment horizontal="left" vertical="top" wrapText="1"/>
      <protection hidden="1"/>
    </xf>
    <xf numFmtId="0" fontId="4" fillId="0" borderId="19" xfId="0" applyFont="1" applyBorder="1" applyAlignment="1" applyProtection="1">
      <alignment horizontal="center"/>
    </xf>
    <xf numFmtId="1" fontId="17" fillId="8" borderId="16" xfId="0" applyNumberFormat="1" applyFont="1" applyFill="1" applyBorder="1" applyAlignment="1" applyProtection="1">
      <alignment horizontal="center"/>
      <protection locked="0"/>
    </xf>
    <xf numFmtId="0" fontId="4" fillId="11" borderId="0" xfId="0" applyFont="1" applyFill="1" applyBorder="1" applyAlignment="1" applyProtection="1">
      <alignment horizontal="left"/>
      <protection locked="0"/>
    </xf>
    <xf numFmtId="0" fontId="15" fillId="11" borderId="0"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hidden="1"/>
    </xf>
    <xf numFmtId="0" fontId="15" fillId="6" borderId="0" xfId="0" applyFont="1" applyFill="1" applyBorder="1" applyAlignment="1" applyProtection="1">
      <alignment horizontal="left" vertical="top" wrapText="1"/>
      <protection hidden="1"/>
    </xf>
    <xf numFmtId="0" fontId="15" fillId="6" borderId="5" xfId="0" applyFont="1" applyFill="1" applyBorder="1" applyAlignment="1" applyProtection="1">
      <alignment horizontal="left" vertical="top" wrapText="1"/>
      <protection hidden="1"/>
    </xf>
    <xf numFmtId="0" fontId="17" fillId="9" borderId="4" xfId="0" applyFont="1" applyFill="1" applyBorder="1" applyAlignment="1" applyProtection="1">
      <alignment horizontal="left" vertical="top" wrapText="1"/>
    </xf>
    <xf numFmtId="0" fontId="17" fillId="9" borderId="0" xfId="0" applyFont="1" applyFill="1" applyBorder="1" applyAlignment="1" applyProtection="1">
      <alignment horizontal="left" vertical="top" wrapText="1"/>
    </xf>
    <xf numFmtId="0" fontId="17" fillId="9" borderId="5" xfId="0" applyFont="1" applyFill="1" applyBorder="1" applyAlignment="1" applyProtection="1">
      <alignment horizontal="left" vertical="top" wrapText="1"/>
    </xf>
    <xf numFmtId="0" fontId="17" fillId="10" borderId="4" xfId="0" applyFont="1" applyFill="1" applyBorder="1" applyAlignment="1" applyProtection="1">
      <alignment horizontal="left" vertical="top" wrapText="1"/>
    </xf>
    <xf numFmtId="0" fontId="17" fillId="10" borderId="0" xfId="0" applyFont="1" applyFill="1" applyBorder="1" applyAlignment="1" applyProtection="1">
      <alignment horizontal="left" vertical="top" wrapText="1"/>
    </xf>
    <xf numFmtId="0" fontId="17" fillId="10" borderId="5" xfId="0" applyFont="1" applyFill="1" applyBorder="1" applyAlignment="1" applyProtection="1">
      <alignment horizontal="left" vertical="top" wrapText="1"/>
    </xf>
    <xf numFmtId="0" fontId="16" fillId="0" borderId="0" xfId="0" applyFont="1" applyFill="1" applyAlignment="1" applyProtection="1">
      <alignment wrapText="1"/>
    </xf>
    <xf numFmtId="1" fontId="11" fillId="0" borderId="20" xfId="0" applyNumberFormat="1" applyFont="1" applyFill="1" applyBorder="1" applyAlignment="1" applyProtection="1">
      <alignment horizontal="center" vertical="center" wrapText="1"/>
    </xf>
    <xf numFmtId="1" fontId="11" fillId="0" borderId="19" xfId="0" applyNumberFormat="1" applyFont="1" applyFill="1" applyBorder="1" applyAlignment="1" applyProtection="1">
      <alignment horizontal="center" vertical="center" wrapText="1"/>
    </xf>
    <xf numFmtId="1" fontId="11" fillId="0" borderId="26" xfId="0" applyNumberFormat="1" applyFont="1" applyFill="1" applyBorder="1" applyAlignment="1" applyProtection="1">
      <alignment horizontal="center" vertical="center" wrapText="1"/>
    </xf>
    <xf numFmtId="1" fontId="11" fillId="0" borderId="14" xfId="0" applyNumberFormat="1" applyFont="1" applyFill="1" applyBorder="1" applyAlignment="1" applyProtection="1">
      <alignment horizontal="center" vertical="center" wrapText="1"/>
    </xf>
    <xf numFmtId="1" fontId="11" fillId="0" borderId="0" xfId="0" applyNumberFormat="1" applyFont="1" applyFill="1" applyBorder="1" applyAlignment="1" applyProtection="1">
      <alignment horizontal="center" vertical="center" wrapText="1"/>
    </xf>
    <xf numFmtId="1" fontId="11" fillId="0" borderId="5" xfId="0" applyNumberFormat="1"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textRotation="180"/>
    </xf>
    <xf numFmtId="0" fontId="17" fillId="0" borderId="36" xfId="0" applyFont="1" applyBorder="1" applyAlignment="1" applyProtection="1">
      <alignment horizontal="center"/>
    </xf>
    <xf numFmtId="0" fontId="17" fillId="0" borderId="37" xfId="0" applyFont="1" applyBorder="1" applyAlignment="1" applyProtection="1">
      <alignment horizontal="center"/>
    </xf>
    <xf numFmtId="0" fontId="15" fillId="0" borderId="38" xfId="0" applyFont="1" applyBorder="1" applyAlignment="1" applyProtection="1">
      <alignment horizontal="center"/>
    </xf>
    <xf numFmtId="0" fontId="15" fillId="0" borderId="36" xfId="0" applyFont="1" applyBorder="1" applyAlignment="1" applyProtection="1">
      <alignment horizontal="center"/>
    </xf>
    <xf numFmtId="0" fontId="15" fillId="0" borderId="37" xfId="0" applyFont="1" applyBorder="1" applyAlignment="1" applyProtection="1">
      <alignment horizontal="center"/>
    </xf>
    <xf numFmtId="0" fontId="15" fillId="0" borderId="20" xfId="0" applyFont="1" applyBorder="1" applyAlignment="1" applyProtection="1">
      <alignment horizontal="center" wrapText="1"/>
    </xf>
    <xf numFmtId="0" fontId="15" fillId="0" borderId="19" xfId="0" applyFont="1" applyBorder="1" applyAlignment="1" applyProtection="1">
      <alignment horizontal="center" wrapText="1"/>
    </xf>
    <xf numFmtId="0" fontId="15" fillId="0" borderId="26" xfId="0" applyFont="1" applyBorder="1" applyAlignment="1" applyProtection="1">
      <alignment horizontal="center" wrapText="1"/>
    </xf>
    <xf numFmtId="0" fontId="15" fillId="0" borderId="14"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5" xfId="0" applyFont="1" applyBorder="1" applyAlignment="1" applyProtection="1">
      <alignment horizontal="center" wrapText="1"/>
    </xf>
    <xf numFmtId="0" fontId="15" fillId="0" borderId="30"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8" xfId="0" applyFont="1" applyBorder="1" applyAlignment="1" applyProtection="1">
      <alignment horizontal="center" wrapText="1"/>
    </xf>
    <xf numFmtId="0" fontId="17" fillId="0" borderId="4" xfId="0" applyFont="1" applyBorder="1" applyAlignment="1" applyProtection="1">
      <alignment horizontal="center"/>
    </xf>
    <xf numFmtId="0" fontId="17" fillId="0" borderId="0" xfId="0" applyFont="1" applyBorder="1" applyAlignment="1" applyProtection="1">
      <alignment horizontal="center"/>
    </xf>
    <xf numFmtId="0" fontId="17" fillId="0" borderId="27" xfId="0" applyFont="1" applyBorder="1" applyAlignment="1" applyProtection="1">
      <alignment horizontal="center"/>
    </xf>
    <xf numFmtId="0" fontId="17" fillId="0" borderId="15" xfId="0" applyFont="1" applyBorder="1" applyAlignment="1" applyProtection="1">
      <alignment horizontal="center"/>
    </xf>
    <xf numFmtId="0" fontId="17" fillId="0" borderId="14" xfId="0" applyFont="1" applyBorder="1" applyAlignment="1" applyProtection="1">
      <alignment horizontal="center" wrapText="1"/>
    </xf>
    <xf numFmtId="0" fontId="17" fillId="0" borderId="0"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15" xfId="0" applyFont="1" applyBorder="1" applyAlignment="1" applyProtection="1">
      <alignment horizontal="center" wrapText="1"/>
    </xf>
    <xf numFmtId="0" fontId="17" fillId="0" borderId="6" xfId="0" applyFont="1" applyBorder="1" applyAlignment="1" applyProtection="1">
      <alignment horizontal="center" wrapText="1"/>
    </xf>
    <xf numFmtId="0" fontId="17" fillId="0" borderId="0" xfId="0" applyFont="1" applyAlignment="1" applyProtection="1">
      <alignment horizontal="right"/>
    </xf>
    <xf numFmtId="0" fontId="15" fillId="4" borderId="4" xfId="0" applyFont="1" applyFill="1" applyBorder="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15" fillId="11" borderId="4" xfId="0" applyFont="1" applyFill="1" applyBorder="1" applyAlignment="1" applyProtection="1">
      <alignment horizontal="left" vertical="top" wrapText="1"/>
      <protection hidden="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15" fillId="3" borderId="10"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7" fillId="4" borderId="9" xfId="0" applyFont="1" applyFill="1" applyBorder="1" applyAlignment="1" applyProtection="1">
      <alignment horizontal="left" vertical="center" wrapText="1"/>
      <protection locked="0"/>
    </xf>
    <xf numFmtId="0" fontId="15" fillId="4" borderId="11" xfId="0" applyFont="1" applyFill="1" applyBorder="1" applyAlignment="1" applyProtection="1">
      <alignment horizontal="left" vertical="center" wrapText="1"/>
      <protection locked="0"/>
    </xf>
    <xf numFmtId="15" fontId="17" fillId="4" borderId="9" xfId="0" applyNumberFormat="1" applyFont="1" applyFill="1" applyBorder="1" applyAlignment="1" applyProtection="1">
      <alignment horizontal="center" vertical="center" wrapText="1"/>
      <protection locked="0"/>
    </xf>
    <xf numFmtId="15" fontId="15" fillId="4" borderId="11" xfId="0" applyNumberFormat="1"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xf>
    <xf numFmtId="0" fontId="15" fillId="0" borderId="0" xfId="0" applyFont="1" applyAlignment="1" applyProtection="1">
      <alignment horizontal="center"/>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protection hidden="1"/>
    </xf>
    <xf numFmtId="0" fontId="4" fillId="5" borderId="0" xfId="0" applyFont="1" applyFill="1" applyBorder="1" applyAlignment="1" applyProtection="1">
      <alignment horizontal="left" vertical="center"/>
      <protection hidden="1"/>
    </xf>
    <xf numFmtId="0" fontId="4" fillId="5" borderId="5" xfId="0" applyFont="1" applyFill="1" applyBorder="1" applyAlignment="1" applyProtection="1">
      <alignment horizontal="left" vertical="center"/>
      <protection hidden="1"/>
    </xf>
    <xf numFmtId="0" fontId="4" fillId="3" borderId="13" xfId="0" applyFont="1" applyFill="1" applyBorder="1" applyAlignment="1" applyProtection="1">
      <alignment horizontal="center" vertical="center" textRotation="180"/>
    </xf>
    <xf numFmtId="0" fontId="16" fillId="11" borderId="0" xfId="0" applyFont="1" applyFill="1" applyAlignment="1" applyProtection="1">
      <protection locked="0"/>
    </xf>
    <xf numFmtId="0" fontId="0" fillId="11" borderId="0" xfId="0" applyFill="1" applyAlignment="1" applyProtection="1">
      <protection locked="0"/>
    </xf>
    <xf numFmtId="0" fontId="4" fillId="0" borderId="0" xfId="0" applyFont="1" applyBorder="1" applyAlignment="1" applyProtection="1">
      <alignment horizontal="center"/>
    </xf>
    <xf numFmtId="0" fontId="4" fillId="3" borderId="18" xfId="0" applyFont="1" applyFill="1" applyBorder="1" applyAlignment="1" applyProtection="1">
      <alignment horizontal="center" vertical="center" textRotation="180"/>
    </xf>
    <xf numFmtId="0" fontId="5" fillId="3" borderId="18" xfId="0" applyFont="1" applyFill="1" applyBorder="1" applyAlignment="1" applyProtection="1">
      <alignment horizontal="center" vertical="center" textRotation="180"/>
    </xf>
    <xf numFmtId="0" fontId="0" fillId="0" borderId="0" xfId="0" applyAlignment="1"/>
    <xf numFmtId="0" fontId="15" fillId="11" borderId="0" xfId="0" applyFont="1" applyFill="1" applyAlignment="1" applyProtection="1">
      <alignment horizontal="left" vertical="top"/>
      <protection locked="0"/>
    </xf>
    <xf numFmtId="0" fontId="27" fillId="11" borderId="0" xfId="0" applyFont="1" applyFill="1" applyAlignment="1" applyProtection="1">
      <alignment horizontal="left" vertical="top"/>
      <protection locked="0"/>
    </xf>
    <xf numFmtId="0" fontId="17" fillId="11" borderId="0"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left" vertical="center" indent="1"/>
    </xf>
    <xf numFmtId="0" fontId="30" fillId="3" borderId="10" xfId="0" applyFont="1" applyFill="1" applyBorder="1" applyAlignment="1" applyProtection="1">
      <alignment horizontal="center" vertical="center" wrapText="1"/>
    </xf>
    <xf numFmtId="0" fontId="30" fillId="3" borderId="9" xfId="0" applyFont="1" applyFill="1" applyBorder="1" applyAlignment="1" applyProtection="1">
      <alignment horizontal="center" vertical="center" wrapText="1"/>
    </xf>
    <xf numFmtId="0" fontId="31" fillId="0" borderId="0" xfId="0" applyFont="1" applyAlignment="1" applyProtection="1">
      <alignment horizontal="center" vertical="top"/>
    </xf>
    <xf numFmtId="0" fontId="33" fillId="0" borderId="0" xfId="0" applyFont="1" applyAlignment="1" applyProtection="1">
      <alignment horizontal="center" vertical="top"/>
    </xf>
    <xf numFmtId="0" fontId="34" fillId="0" borderId="0" xfId="0" applyFont="1" applyAlignment="1" applyProtection="1">
      <alignment horizontal="center"/>
    </xf>
    <xf numFmtId="0" fontId="4" fillId="0" borderId="0" xfId="0" applyFont="1" applyAlignment="1" applyProtection="1">
      <alignment horizontal="center"/>
    </xf>
    <xf numFmtId="0" fontId="34" fillId="0" borderId="0" xfId="0" applyFont="1" applyAlignment="1" applyProtection="1">
      <alignment horizontal="centerContinuous"/>
    </xf>
    <xf numFmtId="0" fontId="34" fillId="0" borderId="0" xfId="0" applyFont="1" applyBorder="1" applyAlignment="1" applyProtection="1">
      <alignment horizontal="centerContinuous" vertical="center"/>
    </xf>
    <xf numFmtId="0" fontId="35" fillId="0" borderId="0" xfId="0" applyFont="1" applyProtection="1"/>
    <xf numFmtId="0" fontId="34" fillId="5" borderId="4" xfId="0" applyFont="1" applyFill="1" applyBorder="1" applyAlignment="1" applyProtection="1">
      <alignment horizontal="left" vertical="center"/>
      <protection hidden="1"/>
    </xf>
    <xf numFmtId="0" fontId="30" fillId="4" borderId="4" xfId="0" applyFont="1" applyFill="1" applyBorder="1" applyAlignment="1" applyProtection="1">
      <alignment horizontal="left" vertical="top" wrapText="1"/>
      <protection hidden="1"/>
    </xf>
    <xf numFmtId="0" fontId="30" fillId="4" borderId="0" xfId="0" applyFont="1" applyFill="1" applyBorder="1" applyAlignment="1" applyProtection="1">
      <alignment horizontal="left" vertical="top" wrapText="1"/>
      <protection hidden="1"/>
    </xf>
    <xf numFmtId="0" fontId="30" fillId="4" borderId="5" xfId="0" applyFont="1" applyFill="1" applyBorder="1" applyAlignment="1" applyProtection="1">
      <alignment horizontal="left" vertical="top" wrapText="1"/>
      <protection hidden="1"/>
    </xf>
    <xf numFmtId="0" fontId="30" fillId="11" borderId="4" xfId="0" applyFont="1" applyFill="1" applyBorder="1" applyAlignment="1" applyProtection="1">
      <alignment horizontal="left" vertical="top" wrapText="1"/>
      <protection hidden="1"/>
    </xf>
    <xf numFmtId="0" fontId="30" fillId="11" borderId="0" xfId="0" applyFont="1" applyFill="1" applyBorder="1" applyAlignment="1" applyProtection="1">
      <alignment horizontal="left" vertical="top" wrapText="1"/>
      <protection hidden="1"/>
    </xf>
    <xf numFmtId="0" fontId="30" fillId="11" borderId="5" xfId="0" applyFont="1" applyFill="1" applyBorder="1" applyAlignment="1" applyProtection="1">
      <alignment horizontal="left" vertical="top" wrapText="1"/>
      <protection hidden="1"/>
    </xf>
    <xf numFmtId="0" fontId="30" fillId="6" borderId="4" xfId="0" applyFont="1" applyFill="1" applyBorder="1" applyAlignment="1" applyProtection="1">
      <alignment horizontal="left" vertical="top" wrapText="1"/>
      <protection hidden="1"/>
    </xf>
    <xf numFmtId="0" fontId="30" fillId="6" borderId="0" xfId="0" applyFont="1" applyFill="1" applyBorder="1" applyAlignment="1" applyProtection="1">
      <alignment horizontal="left" vertical="top" wrapText="1"/>
      <protection hidden="1"/>
    </xf>
    <xf numFmtId="0" fontId="30" fillId="6" borderId="5" xfId="0" applyFont="1" applyFill="1" applyBorder="1" applyAlignment="1" applyProtection="1">
      <alignment horizontal="left" vertical="top" wrapText="1"/>
      <protection hidden="1"/>
    </xf>
    <xf numFmtId="0" fontId="36" fillId="9" borderId="4" xfId="0" applyFont="1" applyFill="1" applyBorder="1" applyAlignment="1" applyProtection="1">
      <alignment horizontal="left" vertical="top" wrapText="1"/>
    </xf>
    <xf numFmtId="0" fontId="36" fillId="9" borderId="0" xfId="0" applyFont="1" applyFill="1" applyBorder="1" applyAlignment="1" applyProtection="1">
      <alignment horizontal="left" vertical="top" wrapText="1"/>
    </xf>
    <xf numFmtId="0" fontId="36" fillId="9" borderId="5" xfId="0" applyFont="1" applyFill="1" applyBorder="1" applyAlignment="1" applyProtection="1">
      <alignment horizontal="left" vertical="top" wrapText="1"/>
    </xf>
    <xf numFmtId="0" fontId="17" fillId="0" borderId="4" xfId="0" applyFont="1" applyFill="1" applyBorder="1" applyAlignment="1" applyProtection="1">
      <alignment vertical="top" wrapText="1"/>
    </xf>
    <xf numFmtId="0" fontId="17" fillId="0" borderId="0" xfId="0" applyFont="1" applyFill="1" applyBorder="1" applyAlignment="1" applyProtection="1">
      <alignment vertical="top" wrapText="1"/>
    </xf>
    <xf numFmtId="0" fontId="17" fillId="0" borderId="5" xfId="0" applyFont="1" applyFill="1" applyBorder="1" applyAlignment="1" applyProtection="1">
      <alignment vertical="top" wrapText="1"/>
    </xf>
    <xf numFmtId="0" fontId="34" fillId="0" borderId="19" xfId="0" applyFont="1" applyBorder="1" applyAlignment="1" applyProtection="1">
      <alignment horizontal="center"/>
    </xf>
    <xf numFmtId="0" fontId="34" fillId="0" borderId="0" xfId="0" applyFont="1" applyBorder="1" applyProtection="1"/>
    <xf numFmtId="0" fontId="30" fillId="0" borderId="0" xfId="0" applyFont="1" applyBorder="1" applyAlignment="1" applyProtection="1">
      <alignment horizontal="right"/>
    </xf>
    <xf numFmtId="0" fontId="30" fillId="0" borderId="0" xfId="0" applyFont="1" applyAlignment="1" applyProtection="1">
      <alignment horizontal="right"/>
    </xf>
    <xf numFmtId="0" fontId="34" fillId="0" borderId="4" xfId="0" applyFont="1" applyBorder="1" applyAlignment="1" applyProtection="1">
      <alignment horizontal="left"/>
    </xf>
    <xf numFmtId="0" fontId="0" fillId="4" borderId="21" xfId="0" applyFill="1" applyBorder="1" applyAlignment="1" applyProtection="1">
      <alignment shrinkToFit="1"/>
      <protection locked="0"/>
    </xf>
    <xf numFmtId="0" fontId="0" fillId="4" borderId="14" xfId="0" applyFill="1" applyBorder="1" applyAlignment="1" applyProtection="1">
      <alignment shrinkToFit="1"/>
      <protection locked="0"/>
    </xf>
    <xf numFmtId="0" fontId="0" fillId="4" borderId="23" xfId="0" applyFill="1" applyBorder="1" applyAlignment="1" applyProtection="1">
      <alignment shrinkToFit="1"/>
      <protection locked="0"/>
    </xf>
    <xf numFmtId="0" fontId="30" fillId="0" borderId="0" xfId="0" applyFont="1" applyFill="1" applyBorder="1" applyAlignment="1" applyProtection="1">
      <alignment horizontal="left" vertical="top" wrapText="1"/>
    </xf>
    <xf numFmtId="0" fontId="34" fillId="0" borderId="0" xfId="0" applyFont="1" applyFill="1" applyBorder="1" applyAlignment="1" applyProtection="1">
      <alignment horizontal="right"/>
    </xf>
    <xf numFmtId="0" fontId="34" fillId="0" borderId="0" xfId="0" applyFont="1" applyFill="1" applyBorder="1" applyAlignment="1" applyProtection="1">
      <alignment horizontal="left"/>
    </xf>
    <xf numFmtId="0" fontId="36" fillId="0" borderId="0" xfId="0" applyFont="1" applyAlignment="1" applyProtection="1">
      <alignment horizontal="right"/>
    </xf>
    <xf numFmtId="0" fontId="34" fillId="0" borderId="0" xfId="0" applyFont="1" applyBorder="1" applyAlignment="1" applyProtection="1">
      <alignment horizontal="center"/>
    </xf>
    <xf numFmtId="0" fontId="38" fillId="3" borderId="35" xfId="0" applyFont="1" applyFill="1" applyBorder="1" applyAlignment="1" applyProtection="1">
      <alignment horizontal="left"/>
    </xf>
    <xf numFmtId="0" fontId="30" fillId="0" borderId="0" xfId="0" applyFont="1" applyProtection="1"/>
    <xf numFmtId="0" fontId="30" fillId="0" borderId="0" xfId="0" applyFont="1" applyBorder="1" applyProtection="1"/>
    <xf numFmtId="0" fontId="42" fillId="0" borderId="0" xfId="0" applyFont="1" applyBorder="1" applyProtection="1"/>
    <xf numFmtId="0" fontId="36" fillId="0" borderId="0" xfId="0" applyFont="1" applyFill="1" applyAlignment="1" applyProtection="1">
      <alignment horizontal="right"/>
    </xf>
    <xf numFmtId="0" fontId="17" fillId="0" borderId="0" xfId="0" applyFont="1" applyFill="1" applyAlignment="1" applyProtection="1">
      <alignment horizontal="right"/>
    </xf>
    <xf numFmtId="0" fontId="36" fillId="0" borderId="4" xfId="0" applyFont="1" applyBorder="1" applyAlignment="1" applyProtection="1">
      <alignment horizontal="center"/>
    </xf>
    <xf numFmtId="0" fontId="36" fillId="0" borderId="27" xfId="0" applyFont="1" applyBorder="1" applyAlignment="1" applyProtection="1">
      <alignment horizontal="center"/>
    </xf>
    <xf numFmtId="0" fontId="17" fillId="0" borderId="41" xfId="0" applyFont="1" applyBorder="1" applyAlignment="1" applyProtection="1">
      <alignment horizontal="center"/>
    </xf>
    <xf numFmtId="0" fontId="36" fillId="0" borderId="42" xfId="0" applyFont="1" applyBorder="1" applyAlignment="1" applyProtection="1">
      <alignment horizontal="center"/>
    </xf>
    <xf numFmtId="0" fontId="17" fillId="0" borderId="43" xfId="0" applyFont="1" applyBorder="1" applyAlignment="1" applyProtection="1">
      <alignment horizontal="center"/>
    </xf>
    <xf numFmtId="0" fontId="36" fillId="0" borderId="27" xfId="0" applyFont="1" applyFill="1" applyBorder="1" applyAlignment="1" applyProtection="1">
      <alignment horizontal="center" wrapText="1"/>
    </xf>
    <xf numFmtId="0" fontId="17" fillId="0" borderId="0" xfId="0" applyFont="1" applyFill="1" applyBorder="1" applyAlignment="1" applyProtection="1">
      <alignment horizontal="center" wrapText="1"/>
    </xf>
    <xf numFmtId="0" fontId="17" fillId="0" borderId="15" xfId="0" applyFont="1" applyFill="1" applyBorder="1" applyAlignment="1" applyProtection="1">
      <alignment horizontal="center" wrapText="1"/>
    </xf>
    <xf numFmtId="0" fontId="43" fillId="0" borderId="0" xfId="0" applyFont="1" applyProtection="1"/>
    <xf numFmtId="0" fontId="36" fillId="0" borderId="0" xfId="0" applyFont="1" applyAlignment="1" applyProtection="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32635" y="1213485"/>
          <a:ext cx="248031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12" name="Group 135"/>
        <xdr:cNvGrpSpPr>
          <a:grpSpLocks/>
        </xdr:cNvGrpSpPr>
      </xdr:nvGrpSpPr>
      <xdr:grpSpPr bwMode="auto">
        <a:xfrm>
          <a:off x="2585085" y="3930015"/>
          <a:ext cx="1445895" cy="1440180"/>
          <a:chOff x="508" y="291"/>
          <a:chExt cx="128" cy="108"/>
        </a:xfrm>
      </xdr:grpSpPr>
      <xdr:sp macro="" textlink="">
        <xdr:nvSpPr>
          <xdr:cNvPr id="13"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4"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8" name="Group 131"/>
        <xdr:cNvGrpSpPr>
          <a:grpSpLocks/>
        </xdr:cNvGrpSpPr>
      </xdr:nvGrpSpPr>
      <xdr:grpSpPr bwMode="auto">
        <a:xfrm>
          <a:off x="2718435" y="5878830"/>
          <a:ext cx="1141095" cy="1152525"/>
          <a:chOff x="503" y="463"/>
          <a:chExt cx="100" cy="87"/>
        </a:xfrm>
      </xdr:grpSpPr>
      <xdr:sp macro="" textlink="">
        <xdr:nvSpPr>
          <xdr:cNvPr id="19"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20"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23" name="Group 23"/>
        <xdr:cNvGrpSpPr>
          <a:grpSpLocks/>
        </xdr:cNvGrpSpPr>
      </xdr:nvGrpSpPr>
      <xdr:grpSpPr bwMode="auto">
        <a:xfrm>
          <a:off x="8079105" y="57150"/>
          <a:ext cx="209550" cy="567690"/>
          <a:chOff x="915" y="1"/>
          <a:chExt cx="23" cy="59"/>
        </a:xfrm>
      </xdr:grpSpPr>
      <xdr:sp macro="" textlink="">
        <xdr:nvSpPr>
          <xdr:cNvPr id="24"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25"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26"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4479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524125" y="3943350"/>
          <a:ext cx="1428750" cy="1457325"/>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657475" y="5915025"/>
          <a:ext cx="1123950" cy="117157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7886700" y="57150"/>
          <a:ext cx="209550" cy="57150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4479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524125" y="3943350"/>
          <a:ext cx="1428750" cy="1457325"/>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657475" y="5915025"/>
          <a:ext cx="1123950" cy="117157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7886700" y="57150"/>
          <a:ext cx="209550" cy="57150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1981200" y="1219200"/>
          <a:ext cx="2447925"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524125" y="3943350"/>
          <a:ext cx="1428750" cy="1457325"/>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657475" y="5915025"/>
          <a:ext cx="1123950" cy="117157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7886700" y="57150"/>
          <a:ext cx="209550" cy="57150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tabSelected="1" topLeftCell="A41" workbookViewId="0">
      <selection activeCell="C43" sqref="C43"/>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t="s">
        <v>66</v>
      </c>
      <c r="B1" s="2"/>
      <c r="C1" s="2"/>
      <c r="D1" s="2"/>
      <c r="E1" s="2"/>
      <c r="F1" s="2"/>
      <c r="G1" s="2"/>
      <c r="H1" s="2"/>
      <c r="I1" s="2"/>
      <c r="J1" s="3" t="s">
        <v>67</v>
      </c>
      <c r="K1" s="2"/>
      <c r="L1" s="2"/>
      <c r="M1" s="2"/>
      <c r="N1" s="2"/>
      <c r="O1" s="2"/>
      <c r="P1" s="2"/>
      <c r="Q1" s="2"/>
      <c r="R1" s="2"/>
      <c r="S1" s="2"/>
      <c r="T1" s="95"/>
    </row>
    <row r="2" spans="1:28" ht="18.75" customHeight="1" x14ac:dyDescent="0.25">
      <c r="A2" s="297" t="s">
        <v>68</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69</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5"/>
      <c r="B4" s="298" t="s">
        <v>70</v>
      </c>
      <c r="C4" s="273"/>
      <c r="D4" s="274"/>
      <c r="E4" s="275"/>
      <c r="F4" s="299" t="s">
        <v>71</v>
      </c>
      <c r="G4" s="273"/>
      <c r="H4" s="276"/>
      <c r="I4" s="277"/>
      <c r="J4" s="299" t="s">
        <v>72</v>
      </c>
      <c r="K4" s="273"/>
      <c r="L4" s="280"/>
      <c r="M4" s="281"/>
      <c r="N4" s="281"/>
      <c r="O4" s="281"/>
      <c r="P4" s="281"/>
      <c r="Q4" s="281"/>
      <c r="R4" s="281"/>
      <c r="S4" s="281"/>
      <c r="T4" s="282"/>
      <c r="U4" s="99"/>
      <c r="V4" s="169"/>
      <c r="W4" s="98"/>
      <c r="X4" s="98"/>
      <c r="Y4" s="98"/>
      <c r="Z4" s="98"/>
      <c r="AA4" s="98"/>
      <c r="AB4" s="98"/>
    </row>
    <row r="5" spans="1:28" ht="15" customHeight="1" x14ac:dyDescent="0.25">
      <c r="A5" s="206" t="s">
        <v>12</v>
      </c>
      <c r="B5" s="11"/>
      <c r="C5" s="12"/>
      <c r="D5" s="13"/>
      <c r="E5" s="101"/>
      <c r="F5" s="102"/>
      <c r="G5" s="101"/>
      <c r="H5" s="101"/>
      <c r="I5" s="101"/>
      <c r="J5" s="14"/>
      <c r="K5" s="14"/>
      <c r="L5" s="171"/>
      <c r="M5" s="171"/>
      <c r="N5" s="183"/>
      <c r="O5" s="183"/>
      <c r="P5" s="307" t="s">
        <v>78</v>
      </c>
      <c r="Q5" s="284"/>
      <c r="R5" s="284"/>
      <c r="S5" s="284"/>
      <c r="T5" s="285"/>
      <c r="U5" s="97"/>
      <c r="V5" s="169"/>
      <c r="W5" s="98"/>
      <c r="X5" s="98"/>
      <c r="Y5" s="98"/>
      <c r="Z5" s="98"/>
      <c r="AA5" s="98"/>
      <c r="AB5" s="98"/>
    </row>
    <row r="6" spans="1:28" ht="15" customHeight="1" x14ac:dyDescent="0.25">
      <c r="A6" s="286"/>
      <c r="B6" s="15"/>
      <c r="C6" s="177"/>
      <c r="D6" s="177"/>
      <c r="E6" s="102"/>
      <c r="G6" s="300" t="s">
        <v>73</v>
      </c>
      <c r="H6" s="301"/>
      <c r="I6" s="301"/>
      <c r="J6" s="301"/>
      <c r="L6" s="171"/>
      <c r="M6" s="171"/>
      <c r="N6" s="183"/>
      <c r="O6" s="183"/>
      <c r="P6" s="308" t="s">
        <v>79</v>
      </c>
      <c r="Q6" s="309"/>
      <c r="R6" s="309"/>
      <c r="S6" s="309"/>
      <c r="T6" s="310"/>
      <c r="U6" s="97"/>
      <c r="V6" s="98"/>
      <c r="W6" s="98"/>
      <c r="X6" s="98"/>
      <c r="Y6" s="98"/>
      <c r="Z6" s="98"/>
      <c r="AA6" s="98"/>
      <c r="AB6" s="98"/>
    </row>
    <row r="7" spans="1:28" ht="15" customHeight="1" x14ac:dyDescent="0.25">
      <c r="A7" s="286"/>
      <c r="B7" s="15"/>
      <c r="C7" s="177"/>
      <c r="D7" s="177"/>
      <c r="E7" s="102"/>
      <c r="F7" s="102"/>
      <c r="L7" s="171"/>
      <c r="M7" s="171"/>
      <c r="N7" s="183"/>
      <c r="O7" s="183"/>
      <c r="P7" s="308"/>
      <c r="Q7" s="309"/>
      <c r="R7" s="309"/>
      <c r="S7" s="309"/>
      <c r="T7" s="310"/>
      <c r="U7" s="97"/>
      <c r="V7" s="98"/>
      <c r="W7" s="98"/>
      <c r="X7" s="98"/>
      <c r="Y7" s="98"/>
      <c r="Z7" s="98"/>
      <c r="AA7" s="98"/>
      <c r="AB7" s="98"/>
    </row>
    <row r="8" spans="1:28" ht="15" customHeight="1" x14ac:dyDescent="0.25">
      <c r="A8" s="286"/>
      <c r="B8" s="15"/>
      <c r="C8" s="15"/>
      <c r="D8" s="15"/>
      <c r="E8" s="102"/>
      <c r="F8" s="102"/>
      <c r="G8" s="302" t="s">
        <v>74</v>
      </c>
      <c r="H8" s="303"/>
      <c r="I8" s="303"/>
      <c r="J8" s="303"/>
      <c r="L8" s="171"/>
      <c r="M8" s="176"/>
      <c r="N8" s="176"/>
      <c r="O8" s="176"/>
      <c r="P8" s="308"/>
      <c r="Q8" s="309"/>
      <c r="R8" s="309"/>
      <c r="S8" s="309"/>
      <c r="T8" s="310"/>
      <c r="U8" s="97"/>
      <c r="Y8" s="98"/>
      <c r="Z8" s="98"/>
      <c r="AA8" s="98"/>
      <c r="AB8" s="98"/>
    </row>
    <row r="9" spans="1:28" ht="15" customHeight="1" x14ac:dyDescent="0.25">
      <c r="A9" s="286"/>
      <c r="B9" s="17"/>
      <c r="C9" s="15"/>
      <c r="D9" s="15"/>
      <c r="E9" s="102"/>
      <c r="F9" s="102"/>
      <c r="L9" s="171"/>
      <c r="M9" s="174"/>
      <c r="N9" s="174"/>
      <c r="O9" s="174"/>
      <c r="P9" s="311" t="s">
        <v>80</v>
      </c>
      <c r="Q9" s="312"/>
      <c r="R9" s="312"/>
      <c r="S9" s="312"/>
      <c r="T9" s="313"/>
      <c r="U9" s="97"/>
      <c r="V9" s="176"/>
      <c r="W9" s="12"/>
      <c r="X9" s="13"/>
      <c r="Y9" s="98"/>
      <c r="Z9" s="98"/>
      <c r="AA9" s="98"/>
      <c r="AB9" s="98"/>
    </row>
    <row r="10" spans="1:28" ht="15" customHeight="1" x14ac:dyDescent="0.25">
      <c r="A10" s="286"/>
      <c r="B10" s="15"/>
      <c r="C10" s="15"/>
      <c r="D10" s="15"/>
      <c r="E10" s="102"/>
      <c r="F10" s="102"/>
      <c r="H10" s="304" t="s">
        <v>75</v>
      </c>
      <c r="I10" s="19"/>
      <c r="J10" s="16"/>
      <c r="L10" s="171"/>
      <c r="M10" s="174"/>
      <c r="N10" s="174"/>
      <c r="O10" s="174"/>
      <c r="P10" s="311"/>
      <c r="Q10" s="312"/>
      <c r="R10" s="312"/>
      <c r="S10" s="312"/>
      <c r="T10" s="313"/>
      <c r="U10" s="97"/>
      <c r="V10" s="174"/>
      <c r="W10" s="174"/>
      <c r="X10" s="174"/>
      <c r="Y10" s="98"/>
      <c r="Z10" s="98"/>
      <c r="AA10" s="98"/>
      <c r="AB10" s="98"/>
    </row>
    <row r="11" spans="1:28" ht="15" customHeight="1" x14ac:dyDescent="0.25">
      <c r="A11" s="286"/>
      <c r="B11" s="17"/>
      <c r="C11" s="15"/>
      <c r="D11" s="15"/>
      <c r="E11" s="105"/>
      <c r="F11" s="105"/>
      <c r="H11" s="305" t="s">
        <v>76</v>
      </c>
      <c r="I11" s="19"/>
      <c r="J11" s="16"/>
      <c r="K11" s="306" t="s">
        <v>77</v>
      </c>
      <c r="L11" s="171"/>
      <c r="M11" s="174"/>
      <c r="N11" s="174"/>
      <c r="O11" s="174"/>
      <c r="P11" s="314" t="s">
        <v>81</v>
      </c>
      <c r="Q11" s="315"/>
      <c r="R11" s="315"/>
      <c r="S11" s="315"/>
      <c r="T11" s="316"/>
      <c r="U11" s="97"/>
      <c r="V11" s="174"/>
      <c r="W11" s="174"/>
      <c r="X11" s="174"/>
      <c r="Y11" s="98"/>
      <c r="Z11" s="98"/>
      <c r="AA11" s="98"/>
      <c r="AB11" s="98"/>
    </row>
    <row r="12" spans="1:28" ht="15" customHeight="1" x14ac:dyDescent="0.25">
      <c r="A12" s="286"/>
      <c r="B12" s="17"/>
      <c r="C12" s="17"/>
      <c r="D12" s="17"/>
      <c r="E12" s="106"/>
      <c r="F12" s="106"/>
      <c r="H12" s="221"/>
      <c r="I12" s="221"/>
      <c r="K12" s="287"/>
      <c r="L12" s="288"/>
      <c r="M12" s="288"/>
      <c r="N12" s="288"/>
      <c r="O12" s="175"/>
      <c r="P12" s="314"/>
      <c r="Q12" s="315"/>
      <c r="R12" s="315"/>
      <c r="S12" s="315"/>
      <c r="T12" s="316"/>
      <c r="U12" s="97"/>
      <c r="V12" s="174"/>
      <c r="W12" s="174"/>
      <c r="X12" s="174"/>
      <c r="Y12" s="98"/>
      <c r="Z12" s="98"/>
      <c r="AA12" s="98"/>
      <c r="AB12" s="98"/>
    </row>
    <row r="13" spans="1:28" ht="15" customHeight="1" x14ac:dyDescent="0.25">
      <c r="A13" s="286"/>
      <c r="B13" s="17"/>
      <c r="C13" s="17"/>
      <c r="D13" s="17"/>
      <c r="L13" s="171"/>
      <c r="M13" s="175"/>
      <c r="N13" s="175"/>
      <c r="O13" s="175"/>
      <c r="P13" s="317" t="s">
        <v>82</v>
      </c>
      <c r="Q13" s="318"/>
      <c r="R13" s="318"/>
      <c r="S13" s="318"/>
      <c r="T13" s="319"/>
      <c r="U13" s="97"/>
      <c r="V13" s="175"/>
      <c r="W13" s="175"/>
      <c r="X13" s="175"/>
      <c r="Y13" s="98"/>
      <c r="Z13" s="98"/>
      <c r="AA13" s="98"/>
      <c r="AB13" s="98"/>
    </row>
    <row r="14" spans="1:28" ht="15" customHeight="1" x14ac:dyDescent="0.25">
      <c r="A14" s="286"/>
      <c r="B14" s="20"/>
      <c r="C14" s="20"/>
      <c r="D14" s="20"/>
      <c r="L14" s="171"/>
      <c r="M14" s="175"/>
      <c r="N14" s="175"/>
      <c r="O14" s="175"/>
      <c r="P14" s="317"/>
      <c r="Q14" s="318"/>
      <c r="R14" s="318"/>
      <c r="S14" s="318"/>
      <c r="T14" s="319"/>
      <c r="U14" s="97"/>
      <c r="V14" s="175"/>
      <c r="W14" s="175"/>
      <c r="X14" s="175"/>
    </row>
    <row r="15" spans="1:28" ht="15" customHeight="1" x14ac:dyDescent="0.25">
      <c r="A15" s="286"/>
      <c r="B15" s="188"/>
      <c r="C15" s="189"/>
      <c r="D15" s="189"/>
      <c r="E15" s="115"/>
      <c r="F15" s="115"/>
      <c r="G15" s="115"/>
      <c r="H15" s="115"/>
      <c r="I15" s="115"/>
      <c r="J15" s="115"/>
      <c r="K15" s="115"/>
      <c r="L15" s="178"/>
      <c r="M15" s="115"/>
      <c r="N15" s="115"/>
      <c r="O15" s="190"/>
      <c r="P15" s="317"/>
      <c r="Q15" s="318"/>
      <c r="R15" s="318"/>
      <c r="S15" s="318"/>
      <c r="T15" s="319"/>
      <c r="U15" s="97"/>
      <c r="V15" s="175"/>
      <c r="W15" s="175"/>
      <c r="X15" s="175"/>
      <c r="Y15" s="175"/>
      <c r="Z15" s="175"/>
      <c r="AA15" s="175"/>
      <c r="AB15" s="175"/>
    </row>
    <row r="16" spans="1:28" ht="12.75" customHeight="1" x14ac:dyDescent="0.25">
      <c r="A16" s="205" t="s">
        <v>13</v>
      </c>
      <c r="B16" s="104"/>
      <c r="C16" s="97"/>
      <c r="D16" s="323" t="s">
        <v>84</v>
      </c>
      <c r="E16" s="220"/>
      <c r="F16" s="220"/>
      <c r="G16" s="220"/>
      <c r="H16" s="16" t="s">
        <v>6</v>
      </c>
      <c r="I16" s="25" t="s">
        <v>7</v>
      </c>
      <c r="J16" s="323" t="s">
        <v>85</v>
      </c>
      <c r="K16" s="220"/>
      <c r="L16" s="220"/>
      <c r="M16" s="220"/>
      <c r="N16" s="97"/>
      <c r="O16" s="97"/>
      <c r="P16" s="230" t="s">
        <v>83</v>
      </c>
      <c r="Q16" s="231"/>
      <c r="R16" s="231"/>
      <c r="S16" s="231"/>
      <c r="T16" s="232"/>
      <c r="U16" s="97"/>
      <c r="V16" s="175"/>
      <c r="W16" s="175"/>
      <c r="X16" s="175"/>
      <c r="Y16" s="175"/>
      <c r="Z16" s="175"/>
      <c r="AA16" s="175"/>
      <c r="AB16" s="175"/>
    </row>
    <row r="17" spans="1:28" ht="13.05" customHeight="1" x14ac:dyDescent="0.25">
      <c r="A17" s="206"/>
      <c r="B17" s="21"/>
      <c r="D17" s="222"/>
      <c r="E17" s="222"/>
      <c r="F17" s="222"/>
      <c r="G17" s="222"/>
      <c r="H17" s="23"/>
      <c r="I17" s="107"/>
      <c r="J17" s="223"/>
      <c r="K17" s="223"/>
      <c r="L17" s="223"/>
      <c r="M17" s="223"/>
      <c r="O17" s="97"/>
      <c r="P17" s="230"/>
      <c r="Q17" s="231"/>
      <c r="R17" s="231"/>
      <c r="S17" s="231"/>
      <c r="T17" s="232"/>
      <c r="U17" s="97"/>
      <c r="V17" s="175"/>
      <c r="W17" s="175"/>
      <c r="X17" s="175"/>
      <c r="Y17" s="175"/>
      <c r="Z17" s="175"/>
      <c r="AA17" s="175"/>
      <c r="AB17" s="175"/>
    </row>
    <row r="18" spans="1:28" ht="12.75" customHeight="1" x14ac:dyDescent="0.25">
      <c r="A18" s="206"/>
      <c r="B18" s="26"/>
      <c r="C18" s="26"/>
      <c r="E18" s="26"/>
      <c r="F18" s="26"/>
      <c r="G18" s="26"/>
      <c r="H18" s="16"/>
      <c r="I18" s="25"/>
      <c r="J18" s="26"/>
      <c r="K18" s="27"/>
      <c r="L18" s="172"/>
      <c r="M18" s="97"/>
      <c r="N18" s="97"/>
      <c r="O18" s="97"/>
      <c r="P18" s="320"/>
      <c r="Q18" s="321"/>
      <c r="R18" s="321"/>
      <c r="S18" s="321"/>
      <c r="T18" s="322"/>
      <c r="U18" s="97"/>
      <c r="V18" s="175"/>
      <c r="W18" s="175"/>
      <c r="X18" s="175"/>
      <c r="Y18" s="175"/>
      <c r="Z18" s="175"/>
      <c r="AA18" s="175"/>
      <c r="AB18" s="175"/>
    </row>
    <row r="19" spans="1:28" ht="12.75" customHeight="1" x14ac:dyDescent="0.25">
      <c r="A19" s="206"/>
      <c r="B19" s="26" t="s">
        <v>86</v>
      </c>
      <c r="C19" s="26"/>
      <c r="E19" s="26"/>
      <c r="F19" s="26"/>
      <c r="G19" s="26"/>
      <c r="H19" s="328"/>
      <c r="I19" s="329"/>
      <c r="J19" s="27"/>
      <c r="K19" s="27"/>
      <c r="L19" s="172"/>
      <c r="M19" s="174"/>
      <c r="N19" s="174"/>
      <c r="O19" s="174"/>
      <c r="P19" s="320"/>
      <c r="Q19" s="321"/>
      <c r="R19" s="321"/>
      <c r="S19" s="321"/>
      <c r="T19" s="322"/>
      <c r="U19" s="97"/>
      <c r="V19" s="175"/>
      <c r="W19" s="175"/>
      <c r="X19" s="175"/>
    </row>
    <row r="20" spans="1:28" ht="12.75" customHeight="1" x14ac:dyDescent="0.25">
      <c r="A20" s="206"/>
      <c r="B20" s="97"/>
      <c r="C20" s="97"/>
      <c r="D20" s="97"/>
      <c r="E20" s="97"/>
      <c r="H20" s="149"/>
      <c r="I20" s="157"/>
      <c r="K20" s="27"/>
      <c r="L20" s="172"/>
      <c r="M20" s="174"/>
      <c r="N20" s="174"/>
      <c r="O20" s="174"/>
      <c r="P20" s="217"/>
      <c r="Q20" s="218"/>
      <c r="R20" s="218"/>
      <c r="S20" s="218"/>
      <c r="T20" s="219"/>
      <c r="U20" s="97"/>
      <c r="V20" s="101"/>
      <c r="W20" s="101"/>
      <c r="X20" s="101"/>
    </row>
    <row r="21" spans="1:28" ht="12.75" customHeight="1" x14ac:dyDescent="0.25">
      <c r="A21" s="206"/>
      <c r="B21" s="324" t="s">
        <v>87</v>
      </c>
      <c r="C21" s="28"/>
      <c r="D21" s="97"/>
      <c r="E21" s="97"/>
      <c r="H21" s="149"/>
      <c r="I21" s="158"/>
      <c r="K21" s="27"/>
      <c r="L21" s="172"/>
      <c r="M21" s="174"/>
      <c r="N21" s="174"/>
      <c r="O21" s="174"/>
      <c r="P21" s="217"/>
      <c r="Q21" s="218"/>
      <c r="R21" s="218"/>
      <c r="S21" s="218"/>
      <c r="T21" s="219"/>
      <c r="U21" s="97"/>
      <c r="V21" s="175"/>
      <c r="W21" s="175"/>
      <c r="X21" s="175"/>
    </row>
    <row r="22" spans="1:28" ht="12.75" customHeight="1" x14ac:dyDescent="0.25">
      <c r="A22" s="206"/>
      <c r="B22" s="97"/>
      <c r="C22" s="97"/>
      <c r="E22" s="97"/>
      <c r="F22" s="325" t="s">
        <v>88</v>
      </c>
      <c r="H22" s="328"/>
      <c r="I22" s="330"/>
      <c r="K22" s="27"/>
      <c r="L22" s="172"/>
      <c r="M22" s="174"/>
      <c r="N22" s="174"/>
      <c r="O22" s="174"/>
      <c r="P22" s="182"/>
      <c r="Q22" s="174"/>
      <c r="R22" s="174"/>
      <c r="S22" s="183"/>
      <c r="T22" s="184"/>
      <c r="U22" s="97"/>
      <c r="V22" s="175"/>
      <c r="W22" s="175"/>
      <c r="X22" s="175"/>
    </row>
    <row r="23" spans="1:28" ht="12.75" customHeight="1" x14ac:dyDescent="0.25">
      <c r="A23" s="206"/>
      <c r="B23" s="97"/>
      <c r="C23" s="97"/>
      <c r="D23" s="97"/>
      <c r="E23" s="97"/>
      <c r="F23" s="4"/>
      <c r="H23" s="149"/>
      <c r="I23" s="158"/>
      <c r="K23" s="27"/>
      <c r="L23" s="172"/>
      <c r="M23" s="97"/>
      <c r="N23" s="97"/>
      <c r="O23" s="97"/>
      <c r="P23" s="185"/>
      <c r="Q23" s="183"/>
      <c r="R23" s="183"/>
      <c r="S23" s="183"/>
      <c r="T23" s="184"/>
      <c r="U23" s="97"/>
      <c r="V23" s="175"/>
      <c r="W23" s="175"/>
      <c r="X23" s="175"/>
    </row>
    <row r="24" spans="1:28" ht="12.75" customHeight="1" x14ac:dyDescent="0.25">
      <c r="A24" s="206"/>
      <c r="B24" s="97"/>
      <c r="C24" s="97"/>
      <c r="D24" s="97"/>
      <c r="E24" s="97"/>
      <c r="F24" s="4"/>
      <c r="H24" s="149"/>
      <c r="I24" s="158"/>
      <c r="K24" s="331" t="s">
        <v>92</v>
      </c>
      <c r="L24" s="292"/>
      <c r="M24" s="292"/>
      <c r="N24" s="292"/>
      <c r="O24" s="97"/>
      <c r="P24" s="185"/>
      <c r="Q24" s="183"/>
      <c r="R24" s="183"/>
      <c r="S24" s="183"/>
      <c r="T24" s="184"/>
      <c r="U24" s="97"/>
      <c r="V24" s="101"/>
      <c r="W24" s="101"/>
      <c r="X24" s="101"/>
    </row>
    <row r="25" spans="1:28" ht="13.05" customHeight="1" x14ac:dyDescent="0.25">
      <c r="A25" s="206"/>
      <c r="B25" s="97"/>
      <c r="C25" s="97"/>
      <c r="D25" s="97"/>
      <c r="E25" s="97"/>
      <c r="F25" s="326" t="s">
        <v>89</v>
      </c>
      <c r="H25" s="328"/>
      <c r="I25" s="330"/>
      <c r="K25" s="293"/>
      <c r="L25" s="294"/>
      <c r="M25" s="294"/>
      <c r="N25" s="294"/>
      <c r="O25" s="97"/>
      <c r="P25" s="185"/>
      <c r="Q25" s="183"/>
      <c r="R25" s="183"/>
      <c r="S25" s="183"/>
      <c r="T25" s="184"/>
      <c r="U25" s="97"/>
      <c r="V25" s="101"/>
      <c r="W25" s="101"/>
      <c r="X25" s="101"/>
    </row>
    <row r="26" spans="1:28" ht="12.75" customHeight="1" x14ac:dyDescent="0.25">
      <c r="A26" s="206"/>
      <c r="B26" s="97"/>
      <c r="C26" s="97"/>
      <c r="D26" s="97"/>
      <c r="E26" s="97"/>
      <c r="F26" s="4"/>
      <c r="H26" s="161"/>
      <c r="I26" s="158"/>
      <c r="K26" s="27"/>
      <c r="L26" s="172"/>
      <c r="M26" s="97"/>
      <c r="N26" s="97"/>
      <c r="O26" s="97"/>
      <c r="P26" s="185"/>
      <c r="Q26" s="183"/>
      <c r="R26" s="183"/>
      <c r="S26" s="183"/>
      <c r="T26" s="184"/>
      <c r="U26" s="97"/>
      <c r="V26" s="174"/>
      <c r="W26" s="174"/>
      <c r="X26" s="174"/>
    </row>
    <row r="27" spans="1:28" ht="12.75" customHeight="1" x14ac:dyDescent="0.25">
      <c r="A27" s="206"/>
      <c r="B27" s="97"/>
      <c r="C27" s="97"/>
      <c r="D27" s="97"/>
      <c r="E27" s="97"/>
      <c r="F27" s="4"/>
      <c r="H27" s="149"/>
      <c r="I27" s="158"/>
      <c r="K27" s="27"/>
      <c r="L27" s="172"/>
      <c r="M27" s="97"/>
      <c r="N27" s="97"/>
      <c r="O27" s="97"/>
      <c r="P27" s="185"/>
      <c r="Q27" s="183"/>
      <c r="R27" s="183"/>
      <c r="S27" s="183"/>
      <c r="T27" s="184"/>
      <c r="U27" s="97"/>
      <c r="V27" s="174"/>
      <c r="W27" s="174"/>
      <c r="X27" s="174"/>
    </row>
    <row r="28" spans="1:28" ht="12.75" customHeight="1" x14ac:dyDescent="0.25">
      <c r="A28" s="206"/>
      <c r="B28" s="97"/>
      <c r="C28" s="97"/>
      <c r="E28" s="97"/>
      <c r="F28" s="325" t="s">
        <v>90</v>
      </c>
      <c r="H28" s="328"/>
      <c r="I28" s="159"/>
      <c r="K28" s="27"/>
      <c r="L28" s="172"/>
      <c r="M28" s="97"/>
      <c r="N28" s="97"/>
      <c r="O28" s="97"/>
      <c r="P28" s="185"/>
      <c r="Q28" s="183"/>
      <c r="R28" s="183"/>
      <c r="S28" s="183"/>
      <c r="T28" s="184"/>
      <c r="U28" s="97"/>
      <c r="V28" s="174"/>
      <c r="W28" s="174"/>
      <c r="X28" s="174"/>
    </row>
    <row r="29" spans="1:28" ht="12.75" customHeight="1" x14ac:dyDescent="0.25">
      <c r="A29" s="206"/>
      <c r="B29" s="97"/>
      <c r="C29" s="97"/>
      <c r="D29" s="97"/>
      <c r="E29" s="97"/>
      <c r="I29" s="107"/>
      <c r="K29" s="27"/>
      <c r="L29" s="172"/>
      <c r="M29" s="172"/>
      <c r="N29" s="183"/>
      <c r="O29" s="183"/>
      <c r="P29" s="185"/>
      <c r="Q29" s="183"/>
      <c r="R29" s="183"/>
      <c r="S29" s="183"/>
      <c r="T29" s="184"/>
      <c r="U29" s="97"/>
      <c r="V29" s="174"/>
      <c r="W29" s="174"/>
      <c r="X29" s="174"/>
    </row>
    <row r="30" spans="1:28" s="97" customFormat="1" ht="12.75" customHeight="1" x14ac:dyDescent="0.25">
      <c r="A30" s="206"/>
      <c r="B30" s="327" t="s">
        <v>91</v>
      </c>
      <c r="D30" s="108"/>
      <c r="H30" s="109" t="str">
        <f>IF(egall="","",IF(egall &gt;0,(1-egfollow/egall),0))</f>
        <v/>
      </c>
      <c r="I30" s="110" t="str">
        <f>IF(cgall="","",IF(cgall&gt;0,(1-cgfollow/cgall),0))</f>
        <v/>
      </c>
      <c r="J30" s="29"/>
      <c r="K30" s="30"/>
      <c r="L30" s="172"/>
      <c r="M30" s="172"/>
      <c r="N30" s="183"/>
      <c r="O30" s="183"/>
      <c r="P30" s="185"/>
      <c r="Q30" s="183"/>
      <c r="R30" s="183"/>
      <c r="S30" s="183"/>
      <c r="T30" s="184"/>
      <c r="V30" s="101"/>
      <c r="W30" s="101"/>
      <c r="X30" s="101"/>
    </row>
    <row r="31" spans="1:28" ht="12.75" customHeight="1" x14ac:dyDescent="0.25">
      <c r="A31" s="291"/>
      <c r="B31" s="31"/>
      <c r="C31" s="111"/>
      <c r="D31" s="112"/>
      <c r="E31" s="111"/>
      <c r="F31" s="111"/>
      <c r="G31" s="111"/>
      <c r="H31" s="113"/>
      <c r="I31" s="114"/>
      <c r="J31" s="115"/>
      <c r="K31" s="32"/>
      <c r="L31" s="179"/>
      <c r="M31" s="179"/>
      <c r="N31" s="186"/>
      <c r="O31" s="186"/>
      <c r="P31" s="185"/>
      <c r="Q31" s="183"/>
      <c r="R31" s="183"/>
      <c r="S31" s="183"/>
      <c r="T31" s="184"/>
      <c r="U31" s="97"/>
    </row>
    <row r="32" spans="1:28" ht="14.25" customHeight="1" x14ac:dyDescent="0.25">
      <c r="A32" s="205" t="s">
        <v>14</v>
      </c>
      <c r="B32" s="28"/>
      <c r="C32" s="28"/>
      <c r="D32" s="323" t="s">
        <v>93</v>
      </c>
      <c r="E32" s="220"/>
      <c r="F32" s="220"/>
      <c r="G32" s="196"/>
      <c r="H32" s="16"/>
      <c r="I32" s="25"/>
      <c r="J32" s="97"/>
      <c r="K32" s="30"/>
      <c r="L32" s="172"/>
      <c r="M32" s="172"/>
      <c r="N32" s="183"/>
      <c r="O32" s="183"/>
      <c r="P32" s="185"/>
      <c r="Q32" s="183"/>
      <c r="R32" s="183"/>
      <c r="S32" s="183"/>
      <c r="T32" s="184"/>
      <c r="U32" s="97"/>
    </row>
    <row r="33" spans="1:25" ht="12.75" customHeight="1" x14ac:dyDescent="0.25">
      <c r="A33" s="286"/>
      <c r="C33" s="332" t="s">
        <v>94</v>
      </c>
      <c r="D33" s="295"/>
      <c r="E33" s="295"/>
      <c r="F33" s="295"/>
      <c r="G33" s="33" t="s">
        <v>19</v>
      </c>
      <c r="I33" s="107"/>
      <c r="J33" s="34" t="s">
        <v>20</v>
      </c>
      <c r="K33" s="27"/>
      <c r="L33" s="172"/>
      <c r="M33" s="172"/>
      <c r="N33" s="183"/>
      <c r="O33" s="183"/>
      <c r="P33" s="185"/>
      <c r="Q33" s="183"/>
      <c r="R33" s="183"/>
      <c r="S33" s="183"/>
      <c r="T33" s="184"/>
      <c r="U33" s="97"/>
    </row>
    <row r="34" spans="1:25" ht="12.75" customHeight="1" x14ac:dyDescent="0.25">
      <c r="A34" s="286"/>
      <c r="B34" s="97"/>
      <c r="C34" s="326" t="s">
        <v>95</v>
      </c>
      <c r="D34" s="296"/>
      <c r="E34" s="296"/>
      <c r="F34" s="296"/>
      <c r="I34" s="107"/>
      <c r="K34" s="27"/>
      <c r="L34" s="172"/>
      <c r="M34" s="172"/>
      <c r="N34" s="183"/>
      <c r="O34" s="183"/>
      <c r="P34" s="185"/>
      <c r="Q34" s="183"/>
      <c r="R34" s="183"/>
      <c r="S34" s="183"/>
      <c r="T34" s="184"/>
      <c r="U34" s="97"/>
    </row>
    <row r="35" spans="1:25" ht="12.75" customHeight="1" x14ac:dyDescent="0.25">
      <c r="A35" s="286"/>
      <c r="B35" s="97"/>
      <c r="C35" s="150"/>
      <c r="D35" s="97"/>
      <c r="F35" s="325" t="s">
        <v>96</v>
      </c>
      <c r="H35" s="155"/>
      <c r="I35" s="200"/>
      <c r="K35" s="27"/>
      <c r="L35" s="172"/>
      <c r="M35" s="172"/>
      <c r="N35" s="183"/>
      <c r="O35" s="183"/>
      <c r="P35" s="185"/>
      <c r="Q35" s="183"/>
      <c r="R35" s="183"/>
      <c r="S35" s="183"/>
      <c r="T35" s="184"/>
      <c r="U35" s="97"/>
      <c r="V35" s="97"/>
      <c r="W35" s="97"/>
      <c r="X35" s="97"/>
    </row>
    <row r="36" spans="1:25" ht="12.75" customHeight="1" x14ac:dyDescent="0.25">
      <c r="A36" s="286"/>
      <c r="B36" s="97"/>
      <c r="C36" s="150"/>
      <c r="D36" s="97"/>
      <c r="E36" s="118"/>
      <c r="H36" s="149"/>
      <c r="I36" s="157"/>
      <c r="K36" s="27"/>
      <c r="L36" s="172"/>
      <c r="M36" s="172"/>
      <c r="N36" s="183"/>
      <c r="O36" s="183"/>
      <c r="P36" s="185"/>
      <c r="Q36" s="183"/>
      <c r="R36" s="183"/>
      <c r="S36" s="183"/>
      <c r="T36" s="184"/>
      <c r="U36" s="97"/>
    </row>
    <row r="37" spans="1:25" ht="12.75" customHeight="1" x14ac:dyDescent="0.25">
      <c r="A37" s="286"/>
      <c r="B37" s="97"/>
      <c r="C37" s="150"/>
      <c r="D37" s="97"/>
      <c r="E37" s="103"/>
      <c r="H37" s="149"/>
      <c r="I37" s="158"/>
      <c r="K37" s="27"/>
      <c r="L37" s="172"/>
      <c r="M37" s="172"/>
      <c r="N37" s="183"/>
      <c r="O37" s="183"/>
      <c r="P37" s="185"/>
      <c r="Q37" s="183"/>
      <c r="R37" s="183"/>
      <c r="S37" s="183"/>
      <c r="T37" s="184"/>
      <c r="U37" s="97"/>
    </row>
    <row r="38" spans="1:25" s="97" customFormat="1" ht="12.75" customHeight="1" x14ac:dyDescent="0.25">
      <c r="A38" s="286"/>
      <c r="C38" s="150"/>
      <c r="F38" s="325" t="s">
        <v>97</v>
      </c>
      <c r="G38" s="108"/>
      <c r="H38" s="162"/>
      <c r="I38" s="163"/>
      <c r="K38" s="30"/>
      <c r="L38" s="171"/>
      <c r="M38" s="172"/>
      <c r="N38" s="183"/>
      <c r="O38" s="183"/>
      <c r="P38" s="185"/>
      <c r="Q38" s="183"/>
      <c r="R38" s="183"/>
      <c r="S38" s="183"/>
      <c r="T38" s="184"/>
      <c r="V38" s="96"/>
      <c r="W38" s="96"/>
      <c r="X38" s="96"/>
    </row>
    <row r="39" spans="1:25" ht="12.75" customHeight="1" x14ac:dyDescent="0.25">
      <c r="A39" s="286"/>
      <c r="B39" s="97"/>
      <c r="C39" s="150"/>
      <c r="D39" s="97"/>
      <c r="E39" s="118"/>
      <c r="F39" s="97"/>
      <c r="G39" s="35" t="s">
        <v>21</v>
      </c>
      <c r="H39" s="161"/>
      <c r="I39" s="158"/>
      <c r="J39" s="36" t="s">
        <v>22</v>
      </c>
      <c r="K39" s="30"/>
      <c r="L39" s="172"/>
      <c r="M39" s="172"/>
      <c r="N39" s="183"/>
      <c r="O39" s="183"/>
      <c r="P39" s="185"/>
      <c r="Q39" s="183"/>
      <c r="R39" s="183"/>
      <c r="S39" s="183"/>
      <c r="T39" s="184"/>
      <c r="U39" s="97"/>
    </row>
    <row r="40" spans="1:25" ht="12.75" customHeight="1" x14ac:dyDescent="0.25">
      <c r="A40" s="286"/>
      <c r="B40" s="97"/>
      <c r="C40" s="333" t="s">
        <v>98</v>
      </c>
      <c r="D40" s="335" t="s">
        <v>93</v>
      </c>
      <c r="E40" s="289"/>
      <c r="F40" s="289"/>
      <c r="G40" s="35"/>
      <c r="H40" s="30"/>
      <c r="I40" s="37"/>
      <c r="J40" s="36"/>
      <c r="K40" s="30"/>
      <c r="L40" s="172"/>
      <c r="M40" s="172"/>
      <c r="N40" s="183"/>
      <c r="O40" s="183"/>
      <c r="P40" s="185"/>
      <c r="Q40" s="183"/>
      <c r="R40" s="183"/>
      <c r="S40" s="183"/>
      <c r="T40" s="184"/>
      <c r="U40" s="97"/>
      <c r="Y40" s="119"/>
    </row>
    <row r="41" spans="1:25" ht="12.75" customHeight="1" x14ac:dyDescent="0.25">
      <c r="A41" s="286"/>
      <c r="B41" s="97"/>
      <c r="C41" s="334" t="s">
        <v>99</v>
      </c>
      <c r="D41" s="295"/>
      <c r="E41" s="295"/>
      <c r="F41" s="295"/>
      <c r="G41" s="35"/>
      <c r="H41" s="97"/>
      <c r="I41" s="107"/>
      <c r="J41" s="36"/>
      <c r="K41" s="97"/>
      <c r="L41" s="172"/>
      <c r="M41" s="172"/>
      <c r="N41" s="183"/>
      <c r="O41" s="183"/>
      <c r="P41" s="185"/>
      <c r="Q41" s="183"/>
      <c r="R41" s="183"/>
      <c r="S41" s="183"/>
      <c r="T41" s="184"/>
      <c r="U41" s="97"/>
    </row>
    <row r="42" spans="1:25" ht="12.75" customHeight="1" x14ac:dyDescent="0.25">
      <c r="A42" s="286"/>
      <c r="B42" s="97"/>
      <c r="D42" s="296"/>
      <c r="E42" s="296"/>
      <c r="F42" s="296"/>
      <c r="G42" s="97"/>
      <c r="H42" s="97"/>
      <c r="I42" s="107"/>
      <c r="J42" s="97"/>
      <c r="K42" s="97"/>
      <c r="L42" s="172"/>
      <c r="M42" s="172"/>
      <c r="N42" s="183"/>
      <c r="O42" s="183"/>
      <c r="P42" s="185"/>
      <c r="Q42" s="183"/>
      <c r="R42" s="183"/>
      <c r="S42" s="183"/>
      <c r="T42" s="184"/>
      <c r="U42" s="97"/>
      <c r="W42" s="120"/>
    </row>
    <row r="43" spans="1:25" ht="12.75" customHeight="1" x14ac:dyDescent="0.25">
      <c r="A43" s="286"/>
      <c r="B43" s="97"/>
      <c r="C43" s="97"/>
      <c r="D43" s="22"/>
      <c r="F43" s="325" t="s">
        <v>100</v>
      </c>
      <c r="G43" s="97"/>
      <c r="H43" s="164"/>
      <c r="I43" s="165"/>
      <c r="J43" s="101"/>
      <c r="K43" s="97"/>
      <c r="L43" s="171"/>
      <c r="M43" s="171"/>
      <c r="N43" s="183"/>
      <c r="O43" s="183"/>
      <c r="P43" s="185"/>
      <c r="Q43" s="183"/>
      <c r="R43" s="183"/>
      <c r="S43" s="183"/>
      <c r="T43" s="184"/>
      <c r="U43" s="97"/>
    </row>
    <row r="44" spans="1:25" ht="12.75" customHeight="1" x14ac:dyDescent="0.25">
      <c r="A44" s="286"/>
      <c r="B44" s="97"/>
      <c r="C44" s="97"/>
      <c r="D44" s="22"/>
      <c r="F44" s="325" t="s">
        <v>101</v>
      </c>
      <c r="G44" s="97"/>
      <c r="H44" s="166"/>
      <c r="I44" s="167"/>
      <c r="J44" s="101"/>
      <c r="K44" s="97"/>
      <c r="L44" s="171"/>
      <c r="M44" s="171"/>
      <c r="N44" s="183"/>
      <c r="O44" s="183"/>
      <c r="P44" s="185"/>
      <c r="Q44" s="183"/>
      <c r="R44" s="183"/>
      <c r="S44" s="183"/>
      <c r="T44" s="184"/>
      <c r="U44" s="97"/>
      <c r="V44" s="121"/>
    </row>
    <row r="45" spans="1:25" ht="12.75" customHeight="1" x14ac:dyDescent="0.25">
      <c r="A45" s="286"/>
      <c r="B45" s="97"/>
      <c r="C45" s="97"/>
      <c r="D45" s="108"/>
      <c r="F45" s="325" t="s">
        <v>102</v>
      </c>
      <c r="G45" s="97"/>
      <c r="H45" s="166"/>
      <c r="I45" s="167"/>
      <c r="J45" s="97"/>
      <c r="K45" s="97"/>
      <c r="L45" s="171"/>
      <c r="M45" s="171"/>
      <c r="N45" s="183"/>
      <c r="O45" s="183"/>
      <c r="P45" s="185"/>
      <c r="Q45" s="183"/>
      <c r="R45" s="183"/>
      <c r="S45" s="183"/>
      <c r="T45" s="184"/>
      <c r="U45" s="97"/>
      <c r="W45" s="122"/>
    </row>
    <row r="46" spans="1:25" ht="12.75" customHeight="1" x14ac:dyDescent="0.25">
      <c r="A46" s="290"/>
      <c r="B46" s="115"/>
      <c r="C46" s="115"/>
      <c r="D46" s="123"/>
      <c r="E46" s="39"/>
      <c r="F46" s="115"/>
      <c r="G46" s="115"/>
      <c r="H46" s="111"/>
      <c r="I46" s="111"/>
      <c r="J46" s="115"/>
      <c r="K46" s="115"/>
      <c r="L46" s="178"/>
      <c r="M46" s="178"/>
      <c r="N46" s="186"/>
      <c r="O46" s="186"/>
      <c r="P46" s="185"/>
      <c r="Q46" s="183"/>
      <c r="R46" s="183"/>
      <c r="S46" s="183"/>
      <c r="T46" s="184"/>
      <c r="U46" s="97"/>
    </row>
    <row r="47" spans="1:25" ht="12.75" customHeight="1" x14ac:dyDescent="0.25">
      <c r="A47" s="205"/>
      <c r="E47" s="28"/>
      <c r="F47" s="325" t="s">
        <v>103</v>
      </c>
      <c r="G47" s="97"/>
      <c r="H47" s="40"/>
      <c r="I47" s="40"/>
      <c r="J47" s="101"/>
      <c r="K47" s="30"/>
      <c r="L47" s="172"/>
      <c r="M47" s="172"/>
      <c r="N47" s="183"/>
      <c r="O47" s="183"/>
      <c r="P47" s="185"/>
      <c r="Q47" s="183"/>
      <c r="R47" s="183"/>
      <c r="S47" s="183"/>
      <c r="T47" s="184"/>
      <c r="U47" s="97"/>
    </row>
    <row r="48" spans="1:25" ht="12.75" customHeight="1" x14ac:dyDescent="0.25">
      <c r="A48" s="206"/>
      <c r="B48" s="28"/>
      <c r="C48" s="28"/>
      <c r="D48" s="124"/>
      <c r="F48" s="117" t="s">
        <v>104</v>
      </c>
      <c r="G48" s="118"/>
      <c r="H48" s="168">
        <v>1000</v>
      </c>
      <c r="I48" s="125" t="s">
        <v>64</v>
      </c>
      <c r="J48" s="101"/>
      <c r="K48" s="30"/>
      <c r="L48" s="172"/>
      <c r="M48" s="172"/>
      <c r="N48" s="183"/>
      <c r="O48" s="183"/>
      <c r="P48" s="185"/>
      <c r="Q48" s="183"/>
      <c r="R48" s="183"/>
      <c r="S48" s="183"/>
      <c r="T48" s="184"/>
      <c r="U48" s="97"/>
    </row>
    <row r="49" spans="1:24" ht="12.75" customHeight="1" thickBot="1" x14ac:dyDescent="0.3">
      <c r="A49" s="207"/>
      <c r="B49" s="126"/>
      <c r="C49" s="126"/>
      <c r="D49" s="126"/>
      <c r="E49" s="126"/>
      <c r="F49" s="126"/>
      <c r="G49" s="126"/>
      <c r="H49" s="126"/>
      <c r="I49" s="126"/>
      <c r="J49" s="41"/>
      <c r="K49" s="126"/>
      <c r="L49" s="173"/>
      <c r="M49" s="173"/>
      <c r="N49" s="187"/>
      <c r="O49" s="187"/>
      <c r="P49" s="193"/>
      <c r="Q49" s="187"/>
      <c r="R49" s="187"/>
      <c r="S49" s="187"/>
      <c r="T49" s="194"/>
      <c r="U49" s="97"/>
    </row>
    <row r="50" spans="1:24" ht="18.75" customHeight="1" x14ac:dyDescent="0.3">
      <c r="A50" s="127"/>
      <c r="B50" s="336" t="s">
        <v>105</v>
      </c>
      <c r="C50" s="42"/>
      <c r="D50" s="128"/>
      <c r="E50" s="43"/>
      <c r="F50" s="44"/>
      <c r="G50" s="197">
        <v>95</v>
      </c>
      <c r="H50" s="45" t="s">
        <v>106</v>
      </c>
      <c r="I50" s="128"/>
      <c r="J50" s="128"/>
      <c r="K50" s="128"/>
      <c r="L50" s="129"/>
      <c r="M50" s="129"/>
      <c r="N50" s="128"/>
      <c r="O50" s="198" t="s">
        <v>50</v>
      </c>
      <c r="P50" s="180">
        <f>NORMSINV(1-((100-ci)/100)/2)</f>
        <v>1.9599639845400536</v>
      </c>
      <c r="Q50" s="180"/>
      <c r="R50" s="180"/>
      <c r="S50" s="180"/>
      <c r="T50" s="181"/>
      <c r="U50" s="97"/>
      <c r="V50" s="130"/>
      <c r="W50" s="130"/>
      <c r="X50" s="130"/>
    </row>
    <row r="51" spans="1:24" ht="12.75" customHeight="1" x14ac:dyDescent="0.25">
      <c r="A51" s="240" t="s">
        <v>3</v>
      </c>
      <c r="B51" s="46"/>
      <c r="C51" s="47"/>
      <c r="D51" s="47" t="e">
        <f>TINV((100-ci)/100,egfollow+cgfollow-2)</f>
        <v>#NUM!</v>
      </c>
      <c r="E51" s="131"/>
      <c r="F51" s="241" t="str">
        <f>"Occurrence per " &amp; per &amp; " " &amp; "persons"</f>
        <v>Occurrence per 1000 persons</v>
      </c>
      <c r="G51" s="241"/>
      <c r="H51" s="241"/>
      <c r="I51" s="241"/>
      <c r="J51" s="241"/>
      <c r="K51" s="242"/>
      <c r="L51" s="243" t="str">
        <f>"Exposure effects per " &amp; per &amp; " " &amp; "persons"</f>
        <v>Exposure effects per 1000 persons</v>
      </c>
      <c r="M51" s="244"/>
      <c r="N51" s="244"/>
      <c r="O51" s="244"/>
      <c r="P51" s="244"/>
      <c r="Q51" s="245"/>
      <c r="R51" s="246" t="s">
        <v>115</v>
      </c>
      <c r="S51" s="247"/>
      <c r="T51" s="248"/>
      <c r="U51" s="104"/>
    </row>
    <row r="52" spans="1:24" ht="12.75" customHeight="1" x14ac:dyDescent="0.25">
      <c r="A52" s="240"/>
      <c r="B52" s="46"/>
      <c r="C52" s="47"/>
      <c r="D52" s="47"/>
      <c r="E52" s="131"/>
      <c r="F52" s="342" t="s">
        <v>111</v>
      </c>
      <c r="G52" s="256"/>
      <c r="H52" s="256"/>
      <c r="I52" s="343" t="s">
        <v>112</v>
      </c>
      <c r="J52" s="256"/>
      <c r="K52" s="258"/>
      <c r="L52" s="345" t="s">
        <v>113</v>
      </c>
      <c r="M52" s="344"/>
      <c r="N52" s="346"/>
      <c r="O52" s="347" t="s">
        <v>114</v>
      </c>
      <c r="P52" s="348"/>
      <c r="Q52" s="349"/>
      <c r="R52" s="249"/>
      <c r="S52" s="250"/>
      <c r="T52" s="251"/>
      <c r="U52" s="104"/>
    </row>
    <row r="53" spans="1:24" s="130" customFormat="1" ht="12.75" customHeight="1" x14ac:dyDescent="0.25">
      <c r="A53" s="240"/>
      <c r="B53" s="48"/>
      <c r="C53" s="49"/>
      <c r="D53" s="50"/>
      <c r="E53" s="132"/>
      <c r="F53" s="263" t="s">
        <v>35</v>
      </c>
      <c r="G53" s="211"/>
      <c r="H53" s="211"/>
      <c r="I53" s="212" t="s">
        <v>36</v>
      </c>
      <c r="J53" s="211"/>
      <c r="K53" s="213"/>
      <c r="L53" s="210" t="s">
        <v>37</v>
      </c>
      <c r="M53" s="211"/>
      <c r="N53" s="211"/>
      <c r="O53" s="212" t="s">
        <v>38</v>
      </c>
      <c r="P53" s="211"/>
      <c r="Q53" s="213"/>
      <c r="R53" s="252"/>
      <c r="S53" s="253"/>
      <c r="T53" s="254"/>
      <c r="U53" s="133"/>
      <c r="V53" s="134"/>
      <c r="W53" s="134"/>
      <c r="X53" s="96"/>
    </row>
    <row r="54" spans="1:24" ht="12.75" customHeight="1" x14ac:dyDescent="0.25">
      <c r="A54" s="240"/>
      <c r="B54" s="337" t="s">
        <v>107</v>
      </c>
      <c r="E54" s="135"/>
      <c r="F54" s="4"/>
      <c r="G54" s="51"/>
      <c r="H54" s="27"/>
      <c r="I54" s="52"/>
      <c r="J54" s="53"/>
      <c r="K54" s="54"/>
      <c r="L54" s="136"/>
      <c r="M54" s="51"/>
      <c r="N54" s="27"/>
      <c r="O54" s="52"/>
      <c r="P54" s="53"/>
      <c r="Q54" s="24"/>
      <c r="R54" s="214"/>
      <c r="S54" s="215"/>
      <c r="T54" s="216"/>
      <c r="U54" s="104"/>
      <c r="W54" s="134"/>
    </row>
    <row r="55" spans="1:24" ht="12.75" customHeight="1" x14ac:dyDescent="0.25">
      <c r="A55" s="240"/>
      <c r="B55" s="149"/>
      <c r="C55" s="264" t="s">
        <v>108</v>
      </c>
      <c r="D55" s="264"/>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24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240"/>
      <c r="B57" s="337" t="s">
        <v>107</v>
      </c>
      <c r="D57" s="149"/>
      <c r="E57" s="135"/>
      <c r="F57" s="67"/>
      <c r="G57" s="68"/>
      <c r="H57" s="69"/>
      <c r="I57" s="70"/>
      <c r="J57" s="71"/>
      <c r="K57" s="72"/>
      <c r="L57" s="73"/>
      <c r="M57" s="68"/>
      <c r="N57" s="74"/>
      <c r="O57" s="70"/>
      <c r="P57" s="71"/>
      <c r="Q57" s="72"/>
      <c r="R57" s="73"/>
      <c r="S57" s="71"/>
      <c r="T57" s="75"/>
      <c r="U57" s="104"/>
      <c r="V57" s="233"/>
      <c r="W57" s="233"/>
    </row>
    <row r="58" spans="1:24" ht="12.75" customHeight="1" x14ac:dyDescent="0.25">
      <c r="A58" s="240"/>
      <c r="B58" s="149"/>
      <c r="C58" s="351" t="s">
        <v>118</v>
      </c>
      <c r="D58" s="264"/>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233"/>
      <c r="W58" s="233"/>
    </row>
    <row r="59" spans="1:24" ht="12.75" customHeight="1" x14ac:dyDescent="0.25">
      <c r="A59" s="24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233"/>
      <c r="W59" s="233"/>
    </row>
    <row r="60" spans="1:24" ht="12.75" customHeight="1" x14ac:dyDescent="0.25">
      <c r="A60" s="240"/>
      <c r="B60" s="338" t="s">
        <v>109</v>
      </c>
      <c r="C60" s="339"/>
      <c r="D60" s="148"/>
      <c r="E60" s="137"/>
      <c r="F60" s="82"/>
      <c r="G60" s="83"/>
      <c r="H60" s="84"/>
      <c r="I60" s="85"/>
      <c r="J60" s="83"/>
      <c r="K60" s="86"/>
      <c r="L60" s="87"/>
      <c r="M60" s="83"/>
      <c r="N60" s="84"/>
      <c r="O60" s="85"/>
      <c r="P60" s="83"/>
      <c r="Q60" s="86"/>
      <c r="R60" s="234"/>
      <c r="S60" s="235"/>
      <c r="T60" s="236"/>
      <c r="U60" s="97"/>
    </row>
    <row r="61" spans="1:24" ht="12.75" customHeight="1" x14ac:dyDescent="0.25">
      <c r="A61" s="240"/>
      <c r="C61" s="340" t="s">
        <v>110</v>
      </c>
      <c r="D61" s="341"/>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237"/>
      <c r="S61" s="238"/>
      <c r="T61" s="239"/>
      <c r="U61" s="97"/>
    </row>
    <row r="62" spans="1:24" ht="12.75" customHeight="1" thickBot="1" x14ac:dyDescent="0.3">
      <c r="A62" s="24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1" t="str">
        <f>IF(AND(cse="",csdev=""),"",IF(cmean="","",cmean-zscore*IF(cse&gt;0,cse,csdev/SQRT(cgfollow))))</f>
        <v/>
      </c>
      <c r="J62" s="60" t="str">
        <f>IF(I62&lt;&gt;K62,"to","")</f>
        <v/>
      </c>
      <c r="K62" s="192"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1" t="str">
        <f>IF(OR(AND(ese="",esdev=""),AND(cse="",csdev="")),"",IF(cmean="","",md -(TINV((100-ci)/100,egfollow+cgfollow-2)*SQRT(IF(ese&gt;0,ese,IF(esdev&gt;0,esdev/SQRT(egfollow),))^2 + IF(cse&gt;0,cse,IF(csdev&gt;0,csdev/SQRT(cgfollow),))^2))))</f>
        <v/>
      </c>
      <c r="P62" s="60" t="str">
        <f>IF(O62&lt;&gt;Q62,"to","")</f>
        <v/>
      </c>
      <c r="Q62" s="192" t="str">
        <f>IF(OR(AND(ese="",esdev=""),AND(cse="",csdev="")),"",IF(cmean="","",md +(TINV((100-ci)/100,egfollow+cgfollow-2)*SQRT(IF(ese&gt;0,ese,IF(esdev&gt;0,esdev/SQRT(egfollow),))^2 + IF(cse&gt;0,cse,IF(csdev&gt;0,csdev/SQRT(cgfollow),))^2))))</f>
        <v/>
      </c>
      <c r="R62" s="237"/>
      <c r="S62" s="238"/>
      <c r="T62" s="239"/>
      <c r="U62" s="97"/>
    </row>
    <row r="63" spans="1:24" ht="12.75" customHeight="1" x14ac:dyDescent="0.25">
      <c r="A63" s="94"/>
      <c r="B63" s="94"/>
      <c r="C63" s="94"/>
      <c r="D63" s="94"/>
      <c r="E63" s="94"/>
      <c r="F63" s="94"/>
      <c r="G63" s="94"/>
      <c r="H63" s="94"/>
      <c r="I63" s="94"/>
      <c r="J63" s="94"/>
      <c r="K63" s="94"/>
      <c r="L63" s="94"/>
      <c r="M63" s="94"/>
      <c r="N63" s="94"/>
      <c r="O63" s="94"/>
      <c r="P63" s="94" t="s">
        <v>116</v>
      </c>
      <c r="Q63" s="208" t="s">
        <v>44</v>
      </c>
      <c r="R63" s="208"/>
      <c r="S63" s="208"/>
      <c r="T63" s="208"/>
      <c r="V63" s="103"/>
      <c r="W63" s="103"/>
      <c r="X63" s="103"/>
    </row>
    <row r="64" spans="1:24" s="103" customFormat="1" ht="13.2" x14ac:dyDescent="0.25">
      <c r="A64" s="350" t="s">
        <v>117</v>
      </c>
    </row>
    <row r="65" spans="11:24" s="103" customFormat="1" ht="13.2" x14ac:dyDescent="0.25"/>
    <row r="66" spans="11:24" s="103" customFormat="1" ht="13.2" x14ac:dyDescent="0.25">
      <c r="K66" s="103">
        <v>7</v>
      </c>
    </row>
    <row r="67" spans="11:24" s="103" customFormat="1" ht="13.2" x14ac:dyDescent="0.25"/>
    <row r="68" spans="11:24" s="103" customFormat="1" ht="13.2" x14ac:dyDescent="0.25"/>
    <row r="69" spans="11:24" s="103" customFormat="1" ht="13.2" x14ac:dyDescent="0.25"/>
    <row r="70" spans="11:24" s="103" customFormat="1" x14ac:dyDescent="0.25">
      <c r="V70" s="96"/>
      <c r="W70" s="96"/>
      <c r="X70" s="96"/>
    </row>
    <row r="71" spans="11:24" s="103" customFormat="1" x14ac:dyDescent="0.25">
      <c r="V71" s="96"/>
      <c r="W71" s="96"/>
      <c r="X71" s="96"/>
    </row>
    <row r="72" spans="11:24" s="103" customFormat="1" x14ac:dyDescent="0.25">
      <c r="V72" s="96"/>
      <c r="W72" s="96"/>
      <c r="X72" s="96"/>
    </row>
  </sheetData>
  <sheetProtection selectLockedCells="1"/>
  <mergeCells count="51">
    <mergeCell ref="P9:T10"/>
    <mergeCell ref="P11:T12"/>
    <mergeCell ref="P13:T15"/>
    <mergeCell ref="P16:T17"/>
    <mergeCell ref="A5:A15"/>
    <mergeCell ref="K12:N12"/>
    <mergeCell ref="D32:F32"/>
    <mergeCell ref="D40:F40"/>
    <mergeCell ref="A32:A46"/>
    <mergeCell ref="A16:A31"/>
    <mergeCell ref="K24:N24"/>
    <mergeCell ref="K25:N25"/>
    <mergeCell ref="D41:F42"/>
    <mergeCell ref="D33:F34"/>
    <mergeCell ref="B4:C4"/>
    <mergeCell ref="D4:E4"/>
    <mergeCell ref="H4:I4"/>
    <mergeCell ref="J4:K4"/>
    <mergeCell ref="G8:J8"/>
    <mergeCell ref="L4:T4"/>
    <mergeCell ref="P5:T5"/>
    <mergeCell ref="F4:G4"/>
    <mergeCell ref="P6:T8"/>
    <mergeCell ref="V57:W59"/>
    <mergeCell ref="R60:T62"/>
    <mergeCell ref="A51:A62"/>
    <mergeCell ref="F51:K51"/>
    <mergeCell ref="L51:Q51"/>
    <mergeCell ref="R51:T53"/>
    <mergeCell ref="F52:H52"/>
    <mergeCell ref="I52:K52"/>
    <mergeCell ref="L52:N52"/>
    <mergeCell ref="O52:Q52"/>
    <mergeCell ref="F53:H53"/>
    <mergeCell ref="I53:K53"/>
    <mergeCell ref="C55:D55"/>
    <mergeCell ref="C58:D58"/>
    <mergeCell ref="C61:D61"/>
    <mergeCell ref="A47:A49"/>
    <mergeCell ref="Q63:T63"/>
    <mergeCell ref="G6:J6"/>
    <mergeCell ref="L53:N53"/>
    <mergeCell ref="O53:Q53"/>
    <mergeCell ref="R54:T54"/>
    <mergeCell ref="P20:T20"/>
    <mergeCell ref="P21:T21"/>
    <mergeCell ref="D16:G16"/>
    <mergeCell ref="H12:I12"/>
    <mergeCell ref="D17:G17"/>
    <mergeCell ref="J17:M17"/>
    <mergeCell ref="J16:M16"/>
  </mergeCells>
  <phoneticPr fontId="26" type="noConversion"/>
  <dataValidations xWindow="830" yWindow="233" count="31">
    <dataValidation type="whole" allowBlank="1" showInputMessage="1" showErrorMessage="1" errorTitle="Invalid entry" error="Value must be a non-negative whole number and can't be greater than the total CG participants" promptTitle="Lost during/post-intervention" prompt="Enter here those who were allocated to comparison intervention, did receive some/all of it, but were lost to follow-up" sqref="I28">
      <formula1>0</formula1>
      <formula2>I19</formula2>
    </dataValidation>
    <dataValidation type="whole" allowBlank="1" showInputMessage="1" showErrorMessage="1" errorTitle="Invalid entry" error="Value must be a non-negative whole number and can't be greater than the number of CG participants who completed follow-up" promptTitle="アウトカムがある参加者" prompt="関心のあるアウトカムを有する対照群における参加者の人数を入力する。 _x000a_追跡が完了した人数を超えてはならない。" sqref="I35">
      <formula1>0</formula1>
      <formula2>cgfollow</formula2>
    </dataValidation>
    <dataValidation allowBlank="1" showInputMessage="1" showErrorMessage="1" promptTitle="アウトカムがない参加者" prompt="入力は任意であり、計算には使われない。" sqref="I38"/>
    <dataValidation type="decimal" allowBlank="1" showInputMessage="1" showErrorMessage="1" errorTitle="Invalid entry" error="Must be a number" promptTitle="平均" prompt="曝露群のアウトカム指標の平均値を入力すること。" sqref="H43">
      <formula1>-500000</formula1>
      <formula2>500000</formula2>
    </dataValidation>
    <dataValidation type="decimal" allowBlank="1" showInputMessage="1" showErrorMessage="1" errorTitle="Invalid entry" error="Must be a number" promptTitle="標準偏差" prompt="ここに標準偏差 (SD) を入力するか、またはこの下の行に標準誤差 (SE) を入力すること。" sqref="I44">
      <formula1>-500000</formula1>
      <formula2>500000</formula2>
    </dataValidation>
    <dataValidation type="decimal" allowBlank="1" showInputMessage="1" showErrorMessage="1" errorTitle="Invalid entry" error="Must be a number" promptTitle="平均" prompt="比較対照群のアウトカム指標の平均値を入力すること。" sqref="I43">
      <formula1>-500000</formula1>
      <formula2>500000</formula2>
    </dataValidation>
    <dataValidation type="decimal" allowBlank="1" showInputMessage="1" showErrorMessage="1" errorTitle="Invalid entry" error="Must be a number" promptTitle="標準誤差" prompt="ここに標準誤差 (SE) を入力するか、またはこの上の行に標準偏差 (SD) を入力すること。" sqref="I45">
      <formula1>-500000</formula1>
      <formula2>500000</formula2>
    </dataValidation>
    <dataValidation type="whole" operator="greaterThan" allowBlank="1" showInputMessage="1" showErrorMessage="1" errorTitle="Invalid entry" error="Value must be a whole number greater than 20" promptTitle="Participant population" prompt="Enter total number of participants enrolled in the study." sqref="H12:I12">
      <formula1>20</formula1>
    </dataValidation>
    <dataValidation type="list" showInputMessage="1" showErrorMessage="1" sqref="G50">
      <formula1>"90,95,99"</formula1>
    </dataValidation>
    <dataValidation allowBlank="1" showInputMessage="1" showErrorMessage="1" promptTitle="曝露" prompt="b黒介入の簡単な記述を入力（例、ペニシリン、手術）" sqref="D17:G17"/>
    <dataValidation allowBlank="1" showInputMessage="1" showErrorMessage="1" promptTitle="比較" prompt="比較介入の簡単な記述を入力（例、プラセボ錠剤、理学療法）" sqref="J17:M17"/>
    <dataValidation allowBlank="1" showInputMessage="1" showErrorMessage="1" promptTitle="フォローアップの種類" prompt="報告内容に応じ、次の数値を入力する。_x000a_治療を受けている（治療が完了した）患者数、または_x000a_フォローアップが完了した（ただし治療は必ずしも完了していない）人数、または_x000a_フォローアップが完了した人-時間（person-time）_x000a_（人-時間（person-time）データの場合、「フォローアップから脱落した参加者の割合」（以下の緑のセル）は正しく表示されない。_x000a_" sqref="K25:N25"/>
    <dataValidation allowBlank="1" showInputMessage="1" showErrorMessage="1" promptTitle="Percentage lost to follow up" prompt="these percentages will be incorrect if person-year data are entered into the center cells in the circle" sqref="H30:I30"/>
    <dataValidation allowBlank="1" showInputMessage="1" showErrorMessage="1" promptTitle="評価者は誰か" prompt="研究報告を評価したのは誰か。イニシャルまたは独自のIDを入力すること。" sqref="D4:E4"/>
    <dataValidation allowBlank="1" showInputMessage="1" showErrorMessage="1" promptTitle="いつ評価されたのか" prompt="この研究報告はいつ評価されたのか。" sqref="H4:I4"/>
    <dataValidation allowBlank="1" showInputMessage="1" showErrorMessage="1" promptTitle="文献の詳細" prompt="主著者、雑誌名、および出版年などといった研究の文献に関する詳細を簡単に入力すること。_x000a_Page_1の「選択したエビデンス」にて、文献の完全な引用をつけること。" sqref="L4:T4"/>
    <dataValidation allowBlank="1" showInputMessage="1" showErrorMessage="1" promptTitle="参加者サブグループ" prompt="もし参加者が曝露（E)と比較（C)に割り付けられる前に異なるグループに層別されている場合（例、研究アウトカムの高リスクもしくは低リスク）、参加者グループの簡単に記述すること。" sqref="K12:N12"/>
    <dataValidation type="whole" operator="notEqual" allowBlank="1" showInputMessage="1" showErrorMessage="1" promptTitle="曝露群" prompt="実際に介入を受けたか、フォローアップを完了したかにかかわらず、曝露群に割付けられた人数を入力する。" sqref="H19">
      <formula1>0</formula1>
    </dataValidation>
    <dataValidation type="whole" operator="notEqual" allowBlank="1" showInputMessage="1" showErrorMessage="1" promptTitle="対照群" prompt="実際に介入を受けたか、フォローアップを完了したかにかかわらず、対照群に割付けられた人数を入力する。" sqref="I19">
      <formula1>0</formula1>
    </dataValidation>
    <dataValidation type="whole" allowBlank="1" showInputMessage="1" showErrorMessage="1" promptTitle="介入前の脱落" prompt="曝露群に割付けられた人のうち、介入前に脱落した人数をここに入力すること。" sqref="H22">
      <formula1>0</formula1>
      <formula2>H7</formula2>
    </dataValidation>
    <dataValidation type="whole" allowBlank="1" showInputMessage="1" showErrorMessage="1" promptTitle="介入前の脱落" prompt="対照群に割付けられた人のうち、介入前に脱落した人数をここに入力すること。" sqref="I22">
      <formula1>0</formula1>
      <formula2>I19</formula2>
    </dataValidation>
    <dataValidation type="whole" allowBlank="1" showInputMessage="1" showErrorMessage="1" promptTitle="フォローアップの完了" prompt="曝露群に割付けられ、実際に介入を受けて(一部または全部)、フォローアップを完了した人の数を入力すること。_x000a__x000a_分母として対照群の人時が提供されている場合はここにその数値を入力し、時間(以下参照)を1.0に設定すること。" sqref="H25">
      <formula1>0</formula1>
      <formula2>H7</formula2>
    </dataValidation>
    <dataValidation type="whole" allowBlank="1" showInputMessage="1" showErrorMessage="1" promptTitle="介入中/介入後の脱落" prompt="曝露群に割付けられ、実際に介入を受けたが、フォローアップから脱落してしまった人の数を入力すること。" sqref="H28">
      <formula1>0</formula1>
      <formula2>H7</formula2>
    </dataValidation>
    <dataValidation type="whole" allowBlank="1" showInputMessage="1" showErrorMessage="1" promptTitle="介入中/介入後の脱落" prompt="対照群に割付けられ、実際に介入を受けたが、フォローアップから脱落してしまった人の数を入力すること。_x000a_" sqref="I25">
      <formula1>0</formula1>
      <formula2>H4</formula2>
    </dataValidation>
    <dataValidation allowBlank="1" showInputMessage="1" showErrorMessage="1" promptTitle="どのアウトカムか" prompt="解析されているカテゴリカル・アウトカムを述べること。" sqref="D33:F34"/>
    <dataValidation type="whole" allowBlank="1" showInputMessage="1" showErrorMessage="1" errorTitle="Invalid entry" error="Value must be a non-negative whole number and can't be greater than the number of EG participants who completed follow-up" promptTitle="アウトカムがある参加者" prompt="関心のあるアウトカムを有する曝露群における参加者の人数を入力する。 _x000a_追跡が完了した人数を超えてはならない。" sqref="H35">
      <formula1>0</formula1>
      <formula2>egfollow</formula2>
    </dataValidation>
    <dataValidation allowBlank="1" showInputMessage="1" showErrorMessage="1" promptTitle="アウトカムがない参加者" prompt="入力は任意であり、計算には使われない。" sqref="H38"/>
    <dataValidation allowBlank="1" showInputMessage="1" showErrorMessage="1" promptTitle="どのアウトカムか" prompt="解析されている数値アウトカムを述べること。" sqref="D41:F42"/>
    <dataValidation type="decimal" allowBlank="1" showInputMessage="1" showErrorMessage="1" errorTitle="Invalid entry" error="Must be a number" promptTitle="標準偏差" prompt="ここに標準偏差 (SD) を入力するか、またはこの下の行に標準誤差 (SE) を入力すること。" sqref="H44">
      <formula1>-500000</formula1>
      <formula2>500000</formula2>
    </dataValidation>
    <dataValidation type="decimal" allowBlank="1" showInputMessage="1" showErrorMessage="1" errorTitle="Invalid entry" error="Must be a number" promptTitle="標準誤差" prompt="ここに標準誤差 (SE) を入力するか、またはこの上の行に標準偏差 (SD) を入力すること。" sqref="H45">
      <formula1>-500000</formula1>
      <formula2>500000</formula2>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D4" sqref="D4:E4"/>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51</v>
      </c>
      <c r="K1" s="2"/>
      <c r="L1" s="2"/>
      <c r="M1" s="2"/>
      <c r="N1" s="2"/>
      <c r="O1" s="2"/>
      <c r="P1" s="2"/>
      <c r="Q1" s="2"/>
      <c r="R1" s="2"/>
      <c r="S1" s="2"/>
      <c r="T1" s="95"/>
    </row>
    <row r="2" spans="1:28" ht="18.75" customHeight="1" x14ac:dyDescent="0.25">
      <c r="A2" s="5" t="s">
        <v>63</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60</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5"/>
      <c r="B4" s="272" t="s">
        <v>0</v>
      </c>
      <c r="C4" s="273"/>
      <c r="D4" s="274"/>
      <c r="E4" s="275"/>
      <c r="F4" s="278" t="s">
        <v>1</v>
      </c>
      <c r="G4" s="273"/>
      <c r="H4" s="276"/>
      <c r="I4" s="277"/>
      <c r="J4" s="278" t="s">
        <v>2</v>
      </c>
      <c r="K4" s="273"/>
      <c r="L4" s="280"/>
      <c r="M4" s="281"/>
      <c r="N4" s="281"/>
      <c r="O4" s="281"/>
      <c r="P4" s="281"/>
      <c r="Q4" s="281"/>
      <c r="R4" s="281"/>
      <c r="S4" s="281"/>
      <c r="T4" s="282"/>
      <c r="U4" s="99"/>
      <c r="V4" s="169"/>
      <c r="W4" s="98"/>
      <c r="X4" s="98"/>
      <c r="Y4" s="98"/>
      <c r="Z4" s="98"/>
      <c r="AA4" s="98"/>
      <c r="AB4" s="98"/>
    </row>
    <row r="5" spans="1:28" ht="15" customHeight="1" x14ac:dyDescent="0.25">
      <c r="A5" s="206" t="s">
        <v>12</v>
      </c>
      <c r="B5" s="11"/>
      <c r="C5" s="12"/>
      <c r="D5" s="13"/>
      <c r="E5" s="101"/>
      <c r="F5" s="102"/>
      <c r="G5" s="101"/>
      <c r="H5" s="101"/>
      <c r="I5" s="101"/>
      <c r="J5" s="14"/>
      <c r="K5" s="14"/>
      <c r="L5" s="171"/>
      <c r="M5" s="171"/>
      <c r="N5" s="183"/>
      <c r="O5" s="183"/>
      <c r="P5" s="283" t="s">
        <v>45</v>
      </c>
      <c r="Q5" s="284"/>
      <c r="R5" s="284"/>
      <c r="S5" s="284"/>
      <c r="T5" s="285"/>
      <c r="U5" s="97"/>
      <c r="V5" s="169"/>
      <c r="W5" s="98"/>
      <c r="X5" s="98"/>
      <c r="Y5" s="98"/>
      <c r="Z5" s="98"/>
      <c r="AA5" s="98"/>
      <c r="AB5" s="98"/>
    </row>
    <row r="6" spans="1:28" ht="15" customHeight="1" x14ac:dyDescent="0.25">
      <c r="A6" s="286"/>
      <c r="B6" s="15"/>
      <c r="C6" s="177"/>
      <c r="D6" s="177"/>
      <c r="E6" s="102"/>
      <c r="G6" s="209" t="s">
        <v>15</v>
      </c>
      <c r="H6" s="209"/>
      <c r="I6" s="209"/>
      <c r="J6" s="209"/>
      <c r="L6" s="171"/>
      <c r="M6" s="171"/>
      <c r="N6" s="183"/>
      <c r="O6" s="183"/>
      <c r="P6" s="265" t="s">
        <v>56</v>
      </c>
      <c r="Q6" s="266"/>
      <c r="R6" s="266"/>
      <c r="S6" s="266"/>
      <c r="T6" s="267"/>
      <c r="U6" s="97"/>
      <c r="V6" s="98"/>
      <c r="W6" s="98"/>
      <c r="X6" s="98"/>
      <c r="Y6" s="98"/>
      <c r="Z6" s="98"/>
      <c r="AA6" s="98"/>
      <c r="AB6" s="98"/>
    </row>
    <row r="7" spans="1:28" ht="15" customHeight="1" x14ac:dyDescent="0.25">
      <c r="A7" s="286"/>
      <c r="B7" s="15"/>
      <c r="C7" s="177"/>
      <c r="D7" s="177"/>
      <c r="E7" s="102"/>
      <c r="F7" s="102"/>
      <c r="L7" s="171"/>
      <c r="M7" s="171"/>
      <c r="N7" s="183"/>
      <c r="O7" s="183"/>
      <c r="P7" s="268"/>
      <c r="Q7" s="266"/>
      <c r="R7" s="266"/>
      <c r="S7" s="266"/>
      <c r="T7" s="267"/>
      <c r="U7" s="97"/>
      <c r="V7" s="98"/>
      <c r="W7" s="98"/>
      <c r="X7" s="98"/>
      <c r="Y7" s="98"/>
      <c r="Z7" s="98"/>
      <c r="AA7" s="98"/>
      <c r="AB7" s="98"/>
    </row>
    <row r="8" spans="1:28" ht="15" customHeight="1" x14ac:dyDescent="0.25">
      <c r="A8" s="286"/>
      <c r="B8" s="15"/>
      <c r="C8" s="15"/>
      <c r="D8" s="15"/>
      <c r="E8" s="102"/>
      <c r="F8" s="102"/>
      <c r="G8" s="279" t="s">
        <v>16</v>
      </c>
      <c r="H8" s="279"/>
      <c r="I8" s="279"/>
      <c r="J8" s="279"/>
      <c r="L8" s="171"/>
      <c r="M8" s="176"/>
      <c r="N8" s="176"/>
      <c r="O8" s="176"/>
      <c r="P8" s="269" t="s">
        <v>57</v>
      </c>
      <c r="Q8" s="270"/>
      <c r="R8" s="270"/>
      <c r="S8" s="270"/>
      <c r="T8" s="271"/>
      <c r="U8" s="97"/>
      <c r="Y8" s="98"/>
      <c r="Z8" s="98"/>
      <c r="AA8" s="98"/>
      <c r="AB8" s="98"/>
    </row>
    <row r="9" spans="1:28" ht="15" customHeight="1" x14ac:dyDescent="0.25">
      <c r="A9" s="286"/>
      <c r="B9" s="17"/>
      <c r="C9" s="15"/>
      <c r="D9" s="15"/>
      <c r="E9" s="102"/>
      <c r="F9" s="102"/>
      <c r="L9" s="171"/>
      <c r="M9" s="202"/>
      <c r="N9" s="202"/>
      <c r="O9" s="202"/>
      <c r="P9" s="224" t="s">
        <v>48</v>
      </c>
      <c r="Q9" s="225"/>
      <c r="R9" s="225"/>
      <c r="S9" s="225"/>
      <c r="T9" s="226"/>
      <c r="U9" s="97"/>
      <c r="V9" s="176"/>
      <c r="W9" s="12"/>
      <c r="X9" s="13"/>
      <c r="Y9" s="98"/>
      <c r="Z9" s="98"/>
      <c r="AA9" s="98"/>
      <c r="AB9" s="98"/>
    </row>
    <row r="10" spans="1:28" ht="15" customHeight="1" x14ac:dyDescent="0.25">
      <c r="A10" s="286"/>
      <c r="B10" s="15"/>
      <c r="C10" s="15"/>
      <c r="D10" s="15"/>
      <c r="E10" s="102"/>
      <c r="F10" s="102"/>
      <c r="H10" s="154" t="s">
        <v>17</v>
      </c>
      <c r="I10" s="19"/>
      <c r="J10" s="16"/>
      <c r="L10" s="171"/>
      <c r="M10" s="202"/>
      <c r="N10" s="202"/>
      <c r="O10" s="202"/>
      <c r="P10" s="224"/>
      <c r="Q10" s="225"/>
      <c r="R10" s="225"/>
      <c r="S10" s="225"/>
      <c r="T10" s="226"/>
      <c r="U10" s="97"/>
      <c r="V10" s="202"/>
      <c r="W10" s="202"/>
      <c r="X10" s="202"/>
      <c r="Y10" s="98"/>
      <c r="Z10" s="98"/>
      <c r="AA10" s="98"/>
      <c r="AB10" s="98"/>
    </row>
    <row r="11" spans="1:28" ht="15" customHeight="1" x14ac:dyDescent="0.25">
      <c r="A11" s="286"/>
      <c r="B11" s="17"/>
      <c r="C11" s="15"/>
      <c r="D11" s="15"/>
      <c r="E11" s="105"/>
      <c r="F11" s="105"/>
      <c r="H11" s="18" t="s">
        <v>18</v>
      </c>
      <c r="I11" s="19"/>
      <c r="J11" s="16"/>
      <c r="K11" s="199" t="s">
        <v>55</v>
      </c>
      <c r="L11" s="171"/>
      <c r="M11" s="202"/>
      <c r="N11" s="202"/>
      <c r="O11" s="202"/>
      <c r="P11" s="224"/>
      <c r="Q11" s="225"/>
      <c r="R11" s="225"/>
      <c r="S11" s="225"/>
      <c r="T11" s="226"/>
      <c r="U11" s="97"/>
      <c r="V11" s="202"/>
      <c r="W11" s="202"/>
      <c r="X11" s="202"/>
      <c r="Y11" s="98"/>
      <c r="Z11" s="98"/>
      <c r="AA11" s="98"/>
      <c r="AB11" s="98"/>
    </row>
    <row r="12" spans="1:28" ht="15" customHeight="1" x14ac:dyDescent="0.25">
      <c r="A12" s="286"/>
      <c r="B12" s="17"/>
      <c r="C12" s="17"/>
      <c r="D12" s="17"/>
      <c r="E12" s="106"/>
      <c r="F12" s="106"/>
      <c r="H12" s="221"/>
      <c r="I12" s="221"/>
      <c r="K12" s="287"/>
      <c r="L12" s="288"/>
      <c r="M12" s="288"/>
      <c r="N12" s="288"/>
      <c r="O12" s="175"/>
      <c r="P12" s="227" t="s">
        <v>49</v>
      </c>
      <c r="Q12" s="228"/>
      <c r="R12" s="228"/>
      <c r="S12" s="228"/>
      <c r="T12" s="229"/>
      <c r="U12" s="97"/>
      <c r="V12" s="202"/>
      <c r="W12" s="202"/>
      <c r="X12" s="202"/>
      <c r="Y12" s="98"/>
      <c r="Z12" s="98"/>
      <c r="AA12" s="98"/>
      <c r="AB12" s="98"/>
    </row>
    <row r="13" spans="1:28" ht="15" customHeight="1" x14ac:dyDescent="0.25">
      <c r="A13" s="286"/>
      <c r="B13" s="17"/>
      <c r="C13" s="17"/>
      <c r="D13" s="17"/>
      <c r="L13" s="171"/>
      <c r="M13" s="175"/>
      <c r="N13" s="175"/>
      <c r="O13" s="175"/>
      <c r="P13" s="227"/>
      <c r="Q13" s="228"/>
      <c r="R13" s="228"/>
      <c r="S13" s="228"/>
      <c r="T13" s="229"/>
      <c r="U13" s="97"/>
      <c r="V13" s="175"/>
      <c r="W13" s="175"/>
      <c r="X13" s="175"/>
      <c r="Y13" s="98"/>
      <c r="Z13" s="98"/>
      <c r="AA13" s="98"/>
      <c r="AB13" s="98"/>
    </row>
    <row r="14" spans="1:28" ht="15" customHeight="1" x14ac:dyDescent="0.25">
      <c r="A14" s="286"/>
      <c r="B14" s="20"/>
      <c r="C14" s="20"/>
      <c r="D14" s="20"/>
      <c r="L14" s="171"/>
      <c r="M14" s="175"/>
      <c r="N14" s="175"/>
      <c r="O14" s="175"/>
      <c r="P14" s="227"/>
      <c r="Q14" s="228"/>
      <c r="R14" s="228"/>
      <c r="S14" s="228"/>
      <c r="T14" s="229"/>
      <c r="U14" s="97"/>
      <c r="V14" s="175"/>
      <c r="W14" s="175"/>
      <c r="X14" s="175"/>
    </row>
    <row r="15" spans="1:28" ht="15" customHeight="1" x14ac:dyDescent="0.25">
      <c r="A15" s="286"/>
      <c r="B15" s="188"/>
      <c r="C15" s="189"/>
      <c r="D15" s="189"/>
      <c r="E15" s="115"/>
      <c r="F15" s="115"/>
      <c r="G15" s="115"/>
      <c r="H15" s="115"/>
      <c r="I15" s="115"/>
      <c r="J15" s="115"/>
      <c r="K15" s="115"/>
      <c r="L15" s="178"/>
      <c r="M15" s="115"/>
      <c r="N15" s="115"/>
      <c r="O15" s="190"/>
      <c r="P15" s="227"/>
      <c r="Q15" s="228"/>
      <c r="R15" s="228"/>
      <c r="S15" s="228"/>
      <c r="T15" s="229"/>
      <c r="U15" s="97"/>
      <c r="V15" s="175"/>
      <c r="W15" s="175"/>
      <c r="X15" s="175"/>
      <c r="Y15" s="175"/>
      <c r="Z15" s="175"/>
      <c r="AA15" s="175"/>
      <c r="AB15" s="175"/>
    </row>
    <row r="16" spans="1:28" ht="12.75" customHeight="1" x14ac:dyDescent="0.25">
      <c r="A16" s="205" t="s">
        <v>13</v>
      </c>
      <c r="B16" s="104"/>
      <c r="C16" s="97"/>
      <c r="D16" s="220" t="s">
        <v>53</v>
      </c>
      <c r="E16" s="220"/>
      <c r="F16" s="220"/>
      <c r="G16" s="220"/>
      <c r="H16" s="16" t="s">
        <v>6</v>
      </c>
      <c r="I16" s="25" t="s">
        <v>7</v>
      </c>
      <c r="J16" s="220" t="s">
        <v>54</v>
      </c>
      <c r="K16" s="220"/>
      <c r="L16" s="220"/>
      <c r="M16" s="220"/>
      <c r="N16" s="97"/>
      <c r="O16" s="97"/>
      <c r="P16" s="230" t="s">
        <v>62</v>
      </c>
      <c r="Q16" s="231"/>
      <c r="R16" s="231"/>
      <c r="S16" s="231"/>
      <c r="T16" s="232"/>
      <c r="U16" s="97"/>
      <c r="V16" s="175"/>
      <c r="W16" s="175"/>
      <c r="X16" s="175"/>
      <c r="Y16" s="175"/>
      <c r="Z16" s="175"/>
      <c r="AA16" s="175"/>
      <c r="AB16" s="175"/>
    </row>
    <row r="17" spans="1:28" ht="12.75" customHeight="1" x14ac:dyDescent="0.25">
      <c r="A17" s="206"/>
      <c r="B17" s="21"/>
      <c r="D17" s="222"/>
      <c r="E17" s="222"/>
      <c r="F17" s="222"/>
      <c r="G17" s="222"/>
      <c r="H17" s="23"/>
      <c r="I17" s="107"/>
      <c r="J17" s="223"/>
      <c r="K17" s="223"/>
      <c r="L17" s="223"/>
      <c r="M17" s="223"/>
      <c r="O17" s="97"/>
      <c r="P17" s="230"/>
      <c r="Q17" s="231"/>
      <c r="R17" s="231"/>
      <c r="S17" s="231"/>
      <c r="T17" s="232"/>
      <c r="U17" s="97"/>
      <c r="V17" s="175"/>
      <c r="W17" s="175"/>
      <c r="X17" s="175"/>
      <c r="Y17" s="175"/>
      <c r="Z17" s="175"/>
      <c r="AA17" s="175"/>
      <c r="AB17" s="175"/>
    </row>
    <row r="18" spans="1:28" ht="12.75" customHeight="1" x14ac:dyDescent="0.25">
      <c r="A18" s="206"/>
      <c r="B18" s="26"/>
      <c r="C18" s="26"/>
      <c r="E18" s="26"/>
      <c r="F18" s="26"/>
      <c r="G18" s="26"/>
      <c r="H18" s="16"/>
      <c r="I18" s="25"/>
      <c r="J18" s="26"/>
      <c r="K18" s="27"/>
      <c r="L18" s="172"/>
      <c r="M18" s="97"/>
      <c r="N18" s="97"/>
      <c r="O18" s="97"/>
      <c r="P18" s="230"/>
      <c r="Q18" s="231"/>
      <c r="R18" s="231"/>
      <c r="S18" s="231"/>
      <c r="T18" s="232"/>
      <c r="U18" s="97"/>
      <c r="V18" s="175"/>
      <c r="W18" s="175"/>
      <c r="X18" s="175"/>
      <c r="Y18" s="175"/>
      <c r="Z18" s="175"/>
      <c r="AA18" s="175"/>
      <c r="AB18" s="175"/>
    </row>
    <row r="19" spans="1:28" ht="12.75" customHeight="1" x14ac:dyDescent="0.25">
      <c r="A19" s="206"/>
      <c r="B19" s="26" t="s">
        <v>59</v>
      </c>
      <c r="C19" s="26"/>
      <c r="E19" s="26"/>
      <c r="F19" s="26"/>
      <c r="G19" s="26"/>
      <c r="H19" s="164"/>
      <c r="I19" s="156"/>
      <c r="J19" s="27"/>
      <c r="K19" s="27"/>
      <c r="L19" s="172"/>
      <c r="M19" s="202"/>
      <c r="N19" s="202"/>
      <c r="O19" s="202"/>
      <c r="P19" s="230"/>
      <c r="Q19" s="231"/>
      <c r="R19" s="231"/>
      <c r="S19" s="231"/>
      <c r="T19" s="232"/>
      <c r="U19" s="97"/>
      <c r="V19" s="175"/>
      <c r="W19" s="175"/>
      <c r="X19" s="175"/>
    </row>
    <row r="20" spans="1:28" ht="12.75" customHeight="1" x14ac:dyDescent="0.25">
      <c r="A20" s="206"/>
      <c r="B20" s="97"/>
      <c r="C20" s="97"/>
      <c r="D20" s="97"/>
      <c r="E20" s="97"/>
      <c r="H20" s="149"/>
      <c r="I20" s="157"/>
      <c r="K20" s="27"/>
      <c r="L20" s="172"/>
      <c r="M20" s="202"/>
      <c r="N20" s="202"/>
      <c r="O20" s="202"/>
      <c r="P20" s="217"/>
      <c r="Q20" s="218"/>
      <c r="R20" s="218"/>
      <c r="S20" s="218"/>
      <c r="T20" s="219"/>
      <c r="U20" s="97"/>
      <c r="V20" s="101"/>
      <c r="W20" s="101"/>
      <c r="X20" s="101"/>
    </row>
    <row r="21" spans="1:28" ht="12.75" customHeight="1" x14ac:dyDescent="0.25">
      <c r="A21" s="206"/>
      <c r="B21" s="28" t="s">
        <v>8</v>
      </c>
      <c r="C21" s="28"/>
      <c r="D21" s="97"/>
      <c r="E21" s="97"/>
      <c r="H21" s="149"/>
      <c r="I21" s="158"/>
      <c r="K21" s="27"/>
      <c r="L21" s="172"/>
      <c r="M21" s="202"/>
      <c r="N21" s="202"/>
      <c r="O21" s="202"/>
      <c r="P21" s="217"/>
      <c r="Q21" s="218"/>
      <c r="R21" s="218"/>
      <c r="S21" s="218"/>
      <c r="T21" s="219"/>
      <c r="U21" s="97"/>
      <c r="V21" s="175"/>
      <c r="W21" s="175"/>
      <c r="X21" s="175"/>
    </row>
    <row r="22" spans="1:28" ht="12.75" customHeight="1" x14ac:dyDescent="0.25">
      <c r="A22" s="206"/>
      <c r="B22" s="97"/>
      <c r="C22" s="97"/>
      <c r="E22" s="97"/>
      <c r="F22" s="148" t="s">
        <v>52</v>
      </c>
      <c r="H22" s="164"/>
      <c r="I22" s="170"/>
      <c r="K22" s="27"/>
      <c r="L22" s="172"/>
      <c r="M22" s="202"/>
      <c r="N22" s="202"/>
      <c r="O22" s="202"/>
      <c r="P22" s="201"/>
      <c r="Q22" s="202"/>
      <c r="R22" s="202"/>
      <c r="S22" s="183"/>
      <c r="T22" s="184"/>
      <c r="U22" s="97"/>
      <c r="V22" s="175"/>
      <c r="W22" s="175"/>
      <c r="X22" s="175"/>
    </row>
    <row r="23" spans="1:28" ht="12.75" customHeight="1" x14ac:dyDescent="0.25">
      <c r="A23" s="206"/>
      <c r="B23" s="97"/>
      <c r="C23" s="97"/>
      <c r="D23" s="97"/>
      <c r="E23" s="97"/>
      <c r="F23" s="149"/>
      <c r="H23" s="149"/>
      <c r="I23" s="158"/>
      <c r="K23" s="27"/>
      <c r="L23" s="172"/>
      <c r="M23" s="97"/>
      <c r="N23" s="97"/>
      <c r="O23" s="97"/>
      <c r="P23" s="185"/>
      <c r="Q23" s="183"/>
      <c r="R23" s="183"/>
      <c r="S23" s="183"/>
      <c r="T23" s="184"/>
      <c r="U23" s="97"/>
      <c r="V23" s="175"/>
      <c r="W23" s="175"/>
      <c r="X23" s="175"/>
    </row>
    <row r="24" spans="1:28" ht="12.75" customHeight="1" x14ac:dyDescent="0.25">
      <c r="A24" s="206"/>
      <c r="B24" s="97"/>
      <c r="C24" s="97"/>
      <c r="D24" s="97"/>
      <c r="E24" s="97"/>
      <c r="F24" s="149"/>
      <c r="H24" s="149"/>
      <c r="I24" s="158"/>
      <c r="K24" s="27"/>
      <c r="L24" s="172"/>
      <c r="M24" s="97"/>
      <c r="N24" s="97"/>
      <c r="O24" s="97"/>
      <c r="P24" s="185"/>
      <c r="Q24" s="183"/>
      <c r="R24" s="183"/>
      <c r="S24" s="183"/>
      <c r="T24" s="184"/>
      <c r="U24" s="97"/>
      <c r="V24" s="101"/>
      <c r="W24" s="101"/>
      <c r="X24" s="101"/>
    </row>
    <row r="25" spans="1:28" ht="12.75" customHeight="1" x14ac:dyDescent="0.25">
      <c r="A25" s="206"/>
      <c r="B25" s="97"/>
      <c r="C25" s="97"/>
      <c r="D25" s="97"/>
      <c r="E25" s="97"/>
      <c r="F25" s="204" t="s">
        <v>10</v>
      </c>
      <c r="H25" s="155"/>
      <c r="I25" s="160"/>
      <c r="K25" s="27"/>
      <c r="L25" s="172"/>
      <c r="M25" s="97"/>
      <c r="N25" s="97"/>
      <c r="O25" s="97"/>
      <c r="P25" s="185"/>
      <c r="Q25" s="183"/>
      <c r="R25" s="183"/>
      <c r="S25" s="183"/>
      <c r="T25" s="184"/>
      <c r="U25" s="97"/>
      <c r="V25" s="101"/>
      <c r="W25" s="101"/>
      <c r="X25" s="101"/>
    </row>
    <row r="26" spans="1:28" ht="12.75" customHeight="1" x14ac:dyDescent="0.25">
      <c r="A26" s="206"/>
      <c r="B26" s="97"/>
      <c r="C26" s="97"/>
      <c r="D26" s="97"/>
      <c r="E26" s="97"/>
      <c r="F26" s="149"/>
      <c r="H26" s="161"/>
      <c r="I26" s="158"/>
      <c r="K26" s="27"/>
      <c r="L26" s="172"/>
      <c r="M26" s="97"/>
      <c r="N26" s="97"/>
      <c r="O26" s="97"/>
      <c r="P26" s="185"/>
      <c r="Q26" s="183"/>
      <c r="R26" s="183"/>
      <c r="S26" s="183"/>
      <c r="T26" s="184"/>
      <c r="U26" s="97"/>
      <c r="V26" s="202"/>
      <c r="W26" s="202"/>
      <c r="X26" s="202"/>
    </row>
    <row r="27" spans="1:28" ht="12.75" customHeight="1" x14ac:dyDescent="0.25">
      <c r="A27" s="206"/>
      <c r="B27" s="97"/>
      <c r="C27" s="97"/>
      <c r="D27" s="97"/>
      <c r="E27" s="97"/>
      <c r="F27" s="149"/>
      <c r="H27" s="149"/>
      <c r="I27" s="158"/>
      <c r="K27" s="27"/>
      <c r="L27" s="172"/>
      <c r="M27" s="97"/>
      <c r="N27" s="97"/>
      <c r="O27" s="97"/>
      <c r="P27" s="185"/>
      <c r="Q27" s="183"/>
      <c r="R27" s="183"/>
      <c r="S27" s="183"/>
      <c r="T27" s="184"/>
      <c r="U27" s="97"/>
      <c r="V27" s="202"/>
      <c r="W27" s="202"/>
      <c r="X27" s="202"/>
    </row>
    <row r="28" spans="1:28" ht="12.75" customHeight="1" x14ac:dyDescent="0.25">
      <c r="A28" s="206"/>
      <c r="B28" s="97"/>
      <c r="C28" s="97"/>
      <c r="E28" s="97"/>
      <c r="F28" s="148" t="s">
        <v>11</v>
      </c>
      <c r="H28" s="155"/>
      <c r="I28" s="159"/>
      <c r="K28" s="27"/>
      <c r="L28" s="172"/>
      <c r="M28" s="97"/>
      <c r="N28" s="97"/>
      <c r="O28" s="97"/>
      <c r="P28" s="185"/>
      <c r="Q28" s="183"/>
      <c r="R28" s="183"/>
      <c r="S28" s="183"/>
      <c r="T28" s="184"/>
      <c r="U28" s="97"/>
      <c r="V28" s="202"/>
      <c r="W28" s="202"/>
      <c r="X28" s="202"/>
    </row>
    <row r="29" spans="1:28" ht="12.75" customHeight="1" x14ac:dyDescent="0.25">
      <c r="A29" s="206"/>
      <c r="B29" s="97"/>
      <c r="C29" s="97"/>
      <c r="D29" s="97"/>
      <c r="E29" s="97"/>
      <c r="I29" s="107"/>
      <c r="K29" s="27"/>
      <c r="L29" s="172"/>
      <c r="M29" s="172"/>
      <c r="N29" s="183"/>
      <c r="O29" s="183"/>
      <c r="P29" s="185"/>
      <c r="Q29" s="183"/>
      <c r="R29" s="183"/>
      <c r="S29" s="183"/>
      <c r="T29" s="184"/>
      <c r="U29" s="97"/>
      <c r="V29" s="202"/>
      <c r="W29" s="202"/>
      <c r="X29" s="202"/>
    </row>
    <row r="30" spans="1:28" s="97" customFormat="1" ht="12.75" customHeight="1" x14ac:dyDescent="0.25">
      <c r="A30" s="206"/>
      <c r="B30" s="21" t="s">
        <v>9</v>
      </c>
      <c r="D30" s="108"/>
      <c r="H30" s="109" t="str">
        <f>IF(egall="","",IF(egall &gt;0,(1-egfollow/egall),0))</f>
        <v/>
      </c>
      <c r="I30" s="110" t="str">
        <f>IF(cgall="","",IF(cgall&gt;0,(1-cgfollow/cgall),0))</f>
        <v/>
      </c>
      <c r="J30" s="29"/>
      <c r="K30" s="30"/>
      <c r="L30" s="172"/>
      <c r="M30" s="172"/>
      <c r="N30" s="183"/>
      <c r="O30" s="183"/>
      <c r="P30" s="185"/>
      <c r="Q30" s="183"/>
      <c r="R30" s="183"/>
      <c r="S30" s="183"/>
      <c r="T30" s="184"/>
      <c r="V30" s="101"/>
      <c r="W30" s="101"/>
      <c r="X30" s="101"/>
    </row>
    <row r="31" spans="1:28" ht="12.75" customHeight="1" x14ac:dyDescent="0.25">
      <c r="A31" s="291"/>
      <c r="B31" s="31"/>
      <c r="C31" s="111"/>
      <c r="D31" s="112"/>
      <c r="E31" s="111"/>
      <c r="F31" s="111"/>
      <c r="G31" s="111"/>
      <c r="H31" s="113"/>
      <c r="I31" s="114"/>
      <c r="J31" s="115"/>
      <c r="K31" s="32"/>
      <c r="L31" s="179"/>
      <c r="M31" s="179"/>
      <c r="N31" s="186"/>
      <c r="O31" s="186"/>
      <c r="P31" s="185"/>
      <c r="Q31" s="183"/>
      <c r="R31" s="183"/>
      <c r="S31" s="183"/>
      <c r="T31" s="184"/>
      <c r="U31" s="97"/>
    </row>
    <row r="32" spans="1:28" ht="14.25" customHeight="1" x14ac:dyDescent="0.25">
      <c r="A32" s="205" t="s">
        <v>14</v>
      </c>
      <c r="B32" s="28"/>
      <c r="C32" s="28"/>
      <c r="D32" s="220" t="s">
        <v>46</v>
      </c>
      <c r="E32" s="220"/>
      <c r="F32" s="220"/>
      <c r="G32" s="203"/>
      <c r="H32" s="16"/>
      <c r="I32" s="25"/>
      <c r="J32" s="97"/>
      <c r="K32" s="30"/>
      <c r="L32" s="172"/>
      <c r="M32" s="172"/>
      <c r="N32" s="183"/>
      <c r="O32" s="183"/>
      <c r="P32" s="185"/>
      <c r="Q32" s="183"/>
      <c r="R32" s="183"/>
      <c r="S32" s="183"/>
      <c r="T32" s="184"/>
      <c r="U32" s="97"/>
    </row>
    <row r="33" spans="1:25" ht="12.75" customHeight="1" x14ac:dyDescent="0.25">
      <c r="A33" s="286"/>
      <c r="C33" s="28" t="s">
        <v>23</v>
      </c>
      <c r="D33" s="295"/>
      <c r="E33" s="295"/>
      <c r="F33" s="295"/>
      <c r="G33" s="33" t="s">
        <v>19</v>
      </c>
      <c r="I33" s="107"/>
      <c r="J33" s="34" t="s">
        <v>20</v>
      </c>
      <c r="K33" s="27"/>
      <c r="L33" s="172"/>
      <c r="M33" s="172"/>
      <c r="N33" s="183"/>
      <c r="O33" s="183"/>
      <c r="P33" s="185"/>
      <c r="Q33" s="183"/>
      <c r="R33" s="183"/>
      <c r="S33" s="183"/>
      <c r="T33" s="184"/>
      <c r="U33" s="97"/>
    </row>
    <row r="34" spans="1:25" ht="12.75" customHeight="1" x14ac:dyDescent="0.25">
      <c r="A34" s="286"/>
      <c r="B34" s="97"/>
      <c r="C34" s="116" t="s">
        <v>24</v>
      </c>
      <c r="D34" s="296"/>
      <c r="E34" s="296"/>
      <c r="F34" s="296"/>
      <c r="I34" s="107"/>
      <c r="K34" s="27"/>
      <c r="L34" s="172"/>
      <c r="M34" s="172"/>
      <c r="N34" s="183"/>
      <c r="O34" s="183"/>
      <c r="P34" s="185"/>
      <c r="Q34" s="183"/>
      <c r="R34" s="183"/>
      <c r="S34" s="183"/>
      <c r="T34" s="184"/>
      <c r="U34" s="97"/>
    </row>
    <row r="35" spans="1:25" ht="12.75" customHeight="1" x14ac:dyDescent="0.25">
      <c r="A35" s="286"/>
      <c r="B35" s="97"/>
      <c r="C35" s="150"/>
      <c r="D35" s="97"/>
      <c r="F35" s="117" t="s">
        <v>25</v>
      </c>
      <c r="H35" s="155"/>
      <c r="I35" s="200"/>
      <c r="K35" s="27"/>
      <c r="L35" s="172"/>
      <c r="M35" s="172"/>
      <c r="N35" s="183"/>
      <c r="O35" s="183"/>
      <c r="P35" s="185"/>
      <c r="Q35" s="183"/>
      <c r="R35" s="183"/>
      <c r="S35" s="183"/>
      <c r="T35" s="184"/>
      <c r="U35" s="97"/>
      <c r="V35" s="97"/>
      <c r="W35" s="97"/>
      <c r="X35" s="97"/>
    </row>
    <row r="36" spans="1:25" ht="12.75" customHeight="1" x14ac:dyDescent="0.25">
      <c r="A36" s="286"/>
      <c r="B36" s="97"/>
      <c r="C36" s="150"/>
      <c r="D36" s="97"/>
      <c r="E36" s="118"/>
      <c r="H36" s="149"/>
      <c r="I36" s="157"/>
      <c r="K36" s="27"/>
      <c r="L36" s="172"/>
      <c r="M36" s="172"/>
      <c r="N36" s="183"/>
      <c r="O36" s="183"/>
      <c r="P36" s="185"/>
      <c r="Q36" s="183"/>
      <c r="R36" s="183"/>
      <c r="S36" s="183"/>
      <c r="T36" s="184"/>
      <c r="U36" s="97"/>
    </row>
    <row r="37" spans="1:25" ht="12.75" customHeight="1" x14ac:dyDescent="0.25">
      <c r="A37" s="286"/>
      <c r="B37" s="97"/>
      <c r="C37" s="150"/>
      <c r="D37" s="97"/>
      <c r="E37" s="103"/>
      <c r="H37" s="149"/>
      <c r="I37" s="158"/>
      <c r="K37" s="27"/>
      <c r="L37" s="172"/>
      <c r="M37" s="172"/>
      <c r="N37" s="183"/>
      <c r="O37" s="183"/>
      <c r="P37" s="185"/>
      <c r="Q37" s="183"/>
      <c r="R37" s="183"/>
      <c r="S37" s="183"/>
      <c r="T37" s="184"/>
      <c r="U37" s="97"/>
    </row>
    <row r="38" spans="1:25" s="97" customFormat="1" ht="12.75" customHeight="1" x14ac:dyDescent="0.25">
      <c r="A38" s="286"/>
      <c r="C38" s="150"/>
      <c r="F38" s="117" t="s">
        <v>26</v>
      </c>
      <c r="G38" s="108"/>
      <c r="H38" s="162"/>
      <c r="I38" s="163"/>
      <c r="K38" s="30"/>
      <c r="L38" s="171"/>
      <c r="M38" s="172"/>
      <c r="N38" s="183"/>
      <c r="O38" s="183"/>
      <c r="P38" s="185"/>
      <c r="Q38" s="183"/>
      <c r="R38" s="183"/>
      <c r="S38" s="183"/>
      <c r="T38" s="184"/>
      <c r="V38" s="96"/>
      <c r="W38" s="96"/>
      <c r="X38" s="96"/>
    </row>
    <row r="39" spans="1:25" ht="12.75" customHeight="1" x14ac:dyDescent="0.25">
      <c r="A39" s="286"/>
      <c r="B39" s="97"/>
      <c r="C39" s="150"/>
      <c r="D39" s="97"/>
      <c r="E39" s="118"/>
      <c r="F39" s="97"/>
      <c r="G39" s="35" t="s">
        <v>21</v>
      </c>
      <c r="H39" s="161"/>
      <c r="I39" s="158"/>
      <c r="J39" s="36" t="s">
        <v>22</v>
      </c>
      <c r="K39" s="30"/>
      <c r="L39" s="172"/>
      <c r="M39" s="172"/>
      <c r="N39" s="183"/>
      <c r="O39" s="183"/>
      <c r="P39" s="185"/>
      <c r="Q39" s="183"/>
      <c r="R39" s="183"/>
      <c r="S39" s="183"/>
      <c r="T39" s="184"/>
      <c r="U39" s="97"/>
    </row>
    <row r="40" spans="1:25" ht="12.75" customHeight="1" x14ac:dyDescent="0.25">
      <c r="A40" s="286"/>
      <c r="B40" s="97"/>
      <c r="C40" s="22" t="s">
        <v>58</v>
      </c>
      <c r="D40" s="289" t="s">
        <v>46</v>
      </c>
      <c r="E40" s="289"/>
      <c r="F40" s="289"/>
      <c r="G40" s="35"/>
      <c r="H40" s="30"/>
      <c r="I40" s="37"/>
      <c r="J40" s="36"/>
      <c r="K40" s="30"/>
      <c r="L40" s="172"/>
      <c r="M40" s="172"/>
      <c r="N40" s="183"/>
      <c r="O40" s="183"/>
      <c r="P40" s="185"/>
      <c r="Q40" s="183"/>
      <c r="R40" s="183"/>
      <c r="S40" s="183"/>
      <c r="T40" s="184"/>
      <c r="U40" s="97"/>
      <c r="Y40" s="119"/>
    </row>
    <row r="41" spans="1:25" ht="12.75" customHeight="1" x14ac:dyDescent="0.25">
      <c r="A41" s="286"/>
      <c r="B41" s="97"/>
      <c r="C41" s="204" t="s">
        <v>47</v>
      </c>
      <c r="D41" s="295"/>
      <c r="E41" s="295"/>
      <c r="F41" s="295"/>
      <c r="G41" s="35"/>
      <c r="H41" s="97"/>
      <c r="I41" s="107"/>
      <c r="J41" s="36"/>
      <c r="K41" s="97"/>
      <c r="L41" s="172"/>
      <c r="M41" s="172"/>
      <c r="N41" s="183"/>
      <c r="O41" s="183"/>
      <c r="P41" s="185"/>
      <c r="Q41" s="183"/>
      <c r="R41" s="183"/>
      <c r="S41" s="183"/>
      <c r="T41" s="184"/>
      <c r="U41" s="97"/>
    </row>
    <row r="42" spans="1:25" ht="12.75" customHeight="1" x14ac:dyDescent="0.25">
      <c r="A42" s="286"/>
      <c r="B42" s="97"/>
      <c r="D42" s="296"/>
      <c r="E42" s="296"/>
      <c r="F42" s="296"/>
      <c r="G42" s="97"/>
      <c r="H42" s="97"/>
      <c r="I42" s="107"/>
      <c r="J42" s="97"/>
      <c r="K42" s="97"/>
      <c r="L42" s="172"/>
      <c r="M42" s="172"/>
      <c r="N42" s="183"/>
      <c r="O42" s="183"/>
      <c r="P42" s="185"/>
      <c r="Q42" s="183"/>
      <c r="R42" s="183"/>
      <c r="S42" s="183"/>
      <c r="T42" s="184"/>
      <c r="U42" s="97"/>
      <c r="W42" s="120"/>
    </row>
    <row r="43" spans="1:25" ht="12.75" customHeight="1" x14ac:dyDescent="0.25">
      <c r="A43" s="286"/>
      <c r="B43" s="97"/>
      <c r="C43" s="97"/>
      <c r="D43" s="22"/>
      <c r="F43" s="117" t="s">
        <v>27</v>
      </c>
      <c r="G43" s="97"/>
      <c r="H43" s="164"/>
      <c r="I43" s="165"/>
      <c r="J43" s="101"/>
      <c r="K43" s="97"/>
      <c r="L43" s="171"/>
      <c r="M43" s="171"/>
      <c r="N43" s="183"/>
      <c r="O43" s="183"/>
      <c r="P43" s="185"/>
      <c r="Q43" s="183"/>
      <c r="R43" s="183"/>
      <c r="S43" s="183"/>
      <c r="T43" s="184"/>
      <c r="U43" s="97"/>
    </row>
    <row r="44" spans="1:25" ht="12.75" customHeight="1" x14ac:dyDescent="0.25">
      <c r="A44" s="286"/>
      <c r="B44" s="97"/>
      <c r="C44" s="97"/>
      <c r="D44" s="22"/>
      <c r="F44" s="117" t="s">
        <v>28</v>
      </c>
      <c r="G44" s="97"/>
      <c r="H44" s="166"/>
      <c r="I44" s="167"/>
      <c r="J44" s="101"/>
      <c r="K44" s="97"/>
      <c r="L44" s="171"/>
      <c r="M44" s="171"/>
      <c r="N44" s="183"/>
      <c r="O44" s="183"/>
      <c r="P44" s="185"/>
      <c r="Q44" s="183"/>
      <c r="R44" s="183"/>
      <c r="S44" s="183"/>
      <c r="T44" s="184"/>
      <c r="U44" s="97"/>
      <c r="V44" s="121"/>
    </row>
    <row r="45" spans="1:25" ht="12.75" customHeight="1" x14ac:dyDescent="0.25">
      <c r="A45" s="286"/>
      <c r="B45" s="97"/>
      <c r="C45" s="97"/>
      <c r="D45" s="108"/>
      <c r="F45" s="38" t="s">
        <v>29</v>
      </c>
      <c r="G45" s="97"/>
      <c r="H45" s="166"/>
      <c r="I45" s="167"/>
      <c r="J45" s="97"/>
      <c r="K45" s="97"/>
      <c r="L45" s="171"/>
      <c r="M45" s="171"/>
      <c r="N45" s="183"/>
      <c r="O45" s="183"/>
      <c r="P45" s="185"/>
      <c r="Q45" s="183"/>
      <c r="R45" s="183"/>
      <c r="S45" s="183"/>
      <c r="T45" s="184"/>
      <c r="U45" s="97"/>
      <c r="W45" s="122"/>
    </row>
    <row r="46" spans="1:25" ht="12.75" customHeight="1" x14ac:dyDescent="0.25">
      <c r="A46" s="290"/>
      <c r="B46" s="115"/>
      <c r="C46" s="115"/>
      <c r="D46" s="123"/>
      <c r="E46" s="39"/>
      <c r="F46" s="115"/>
      <c r="G46" s="115"/>
      <c r="H46" s="111"/>
      <c r="I46" s="111"/>
      <c r="J46" s="115"/>
      <c r="K46" s="115"/>
      <c r="L46" s="178"/>
      <c r="M46" s="178"/>
      <c r="N46" s="186"/>
      <c r="O46" s="186"/>
      <c r="P46" s="185"/>
      <c r="Q46" s="183"/>
      <c r="R46" s="183"/>
      <c r="S46" s="183"/>
      <c r="T46" s="184"/>
      <c r="U46" s="97"/>
    </row>
    <row r="47" spans="1:25" ht="12.75" customHeight="1" x14ac:dyDescent="0.25">
      <c r="A47" s="205"/>
      <c r="E47" s="28"/>
      <c r="G47" s="97"/>
      <c r="H47" s="40"/>
      <c r="I47" s="40"/>
      <c r="J47" s="101"/>
      <c r="K47" s="30"/>
      <c r="L47" s="172"/>
      <c r="M47" s="172"/>
      <c r="N47" s="183"/>
      <c r="O47" s="183"/>
      <c r="P47" s="185"/>
      <c r="Q47" s="183"/>
      <c r="R47" s="183"/>
      <c r="S47" s="183"/>
      <c r="T47" s="184"/>
      <c r="U47" s="97"/>
    </row>
    <row r="48" spans="1:25" ht="12.75" customHeight="1" x14ac:dyDescent="0.25">
      <c r="A48" s="206"/>
      <c r="B48" s="28"/>
      <c r="C48" s="28"/>
      <c r="D48" s="124"/>
      <c r="F48" s="117" t="s">
        <v>30</v>
      </c>
      <c r="G48" s="118"/>
      <c r="H48" s="168">
        <v>100</v>
      </c>
      <c r="I48" s="125" t="s">
        <v>64</v>
      </c>
      <c r="J48" s="101"/>
      <c r="K48" s="30"/>
      <c r="L48" s="172"/>
      <c r="M48" s="172"/>
      <c r="N48" s="183"/>
      <c r="O48" s="183"/>
      <c r="P48" s="185"/>
      <c r="Q48" s="183"/>
      <c r="R48" s="183"/>
      <c r="S48" s="183"/>
      <c r="T48" s="184"/>
      <c r="U48" s="97"/>
    </row>
    <row r="49" spans="1:24" ht="12.75" customHeight="1" thickBot="1" x14ac:dyDescent="0.3">
      <c r="A49" s="207"/>
      <c r="B49" s="126"/>
      <c r="C49" s="126"/>
      <c r="D49" s="126"/>
      <c r="E49" s="126"/>
      <c r="F49" s="126"/>
      <c r="G49" s="126"/>
      <c r="H49" s="126"/>
      <c r="I49" s="126"/>
      <c r="J49" s="41"/>
      <c r="K49" s="126"/>
      <c r="L49" s="173"/>
      <c r="M49" s="173"/>
      <c r="N49" s="187"/>
      <c r="O49" s="187"/>
      <c r="P49" s="193"/>
      <c r="Q49" s="187"/>
      <c r="R49" s="187"/>
      <c r="S49" s="187"/>
      <c r="T49" s="194"/>
      <c r="U49" s="97"/>
    </row>
    <row r="50" spans="1:24" ht="18.75" customHeight="1" x14ac:dyDescent="0.3">
      <c r="A50" s="127"/>
      <c r="B50" s="42" t="s">
        <v>4</v>
      </c>
      <c r="C50" s="42"/>
      <c r="D50" s="128"/>
      <c r="E50" s="43"/>
      <c r="F50" s="44"/>
      <c r="G50" s="197">
        <v>95</v>
      </c>
      <c r="H50" s="45" t="s">
        <v>5</v>
      </c>
      <c r="I50" s="128"/>
      <c r="J50" s="128"/>
      <c r="K50" s="128"/>
      <c r="L50" s="129"/>
      <c r="M50" s="129"/>
      <c r="N50" s="128"/>
      <c r="O50" s="198" t="s">
        <v>50</v>
      </c>
      <c r="P50" s="180">
        <f>NORMSINV(1-((100-ci)/100)/2)</f>
        <v>1.9599639845400536</v>
      </c>
      <c r="Q50" s="180"/>
      <c r="R50" s="180"/>
      <c r="S50" s="180"/>
      <c r="T50" s="181"/>
      <c r="U50" s="97"/>
      <c r="V50" s="130"/>
      <c r="W50" s="130"/>
      <c r="X50" s="130"/>
    </row>
    <row r="51" spans="1:24" ht="12.75" customHeight="1" x14ac:dyDescent="0.25">
      <c r="A51" s="240" t="s">
        <v>3</v>
      </c>
      <c r="B51" s="46"/>
      <c r="C51" s="47"/>
      <c r="D51" s="47" t="e">
        <f>TINV((100-ci)/100,egfollow+cgfollow-2)</f>
        <v>#NUM!</v>
      </c>
      <c r="E51" s="131"/>
      <c r="F51" s="241" t="str">
        <f>"Occurrence per " &amp; per &amp; " " &amp; "persons"</f>
        <v>Occurrence per 100 persons</v>
      </c>
      <c r="G51" s="241"/>
      <c r="H51" s="241"/>
      <c r="I51" s="241"/>
      <c r="J51" s="241"/>
      <c r="K51" s="242"/>
      <c r="L51" s="243" t="str">
        <f>"Exposure effects per " &amp; per &amp; " " &amp; "persons"</f>
        <v>Exposure effects per 100 persons</v>
      </c>
      <c r="M51" s="244"/>
      <c r="N51" s="244"/>
      <c r="O51" s="244"/>
      <c r="P51" s="244"/>
      <c r="Q51" s="245"/>
      <c r="R51" s="246" t="s">
        <v>65</v>
      </c>
      <c r="S51" s="247"/>
      <c r="T51" s="248"/>
      <c r="U51" s="104"/>
    </row>
    <row r="52" spans="1:24" ht="12.75" customHeight="1" x14ac:dyDescent="0.25">
      <c r="A52" s="240"/>
      <c r="B52" s="46"/>
      <c r="C52" s="47"/>
      <c r="D52" s="47"/>
      <c r="E52" s="131"/>
      <c r="F52" s="255" t="s">
        <v>31</v>
      </c>
      <c r="G52" s="256"/>
      <c r="H52" s="256"/>
      <c r="I52" s="257" t="s">
        <v>32</v>
      </c>
      <c r="J52" s="256"/>
      <c r="K52" s="258"/>
      <c r="L52" s="259" t="s">
        <v>33</v>
      </c>
      <c r="M52" s="260"/>
      <c r="N52" s="260"/>
      <c r="O52" s="261" t="s">
        <v>34</v>
      </c>
      <c r="P52" s="260"/>
      <c r="Q52" s="262"/>
      <c r="R52" s="249"/>
      <c r="S52" s="250"/>
      <c r="T52" s="251"/>
      <c r="U52" s="104"/>
    </row>
    <row r="53" spans="1:24" s="130" customFormat="1" ht="12.75" customHeight="1" x14ac:dyDescent="0.25">
      <c r="A53" s="240"/>
      <c r="B53" s="48"/>
      <c r="C53" s="49"/>
      <c r="D53" s="50"/>
      <c r="E53" s="132"/>
      <c r="F53" s="263" t="s">
        <v>35</v>
      </c>
      <c r="G53" s="211"/>
      <c r="H53" s="211"/>
      <c r="I53" s="212" t="s">
        <v>36</v>
      </c>
      <c r="J53" s="211"/>
      <c r="K53" s="213"/>
      <c r="L53" s="210" t="s">
        <v>37</v>
      </c>
      <c r="M53" s="211"/>
      <c r="N53" s="211"/>
      <c r="O53" s="212" t="s">
        <v>38</v>
      </c>
      <c r="P53" s="211"/>
      <c r="Q53" s="213"/>
      <c r="R53" s="252"/>
      <c r="S53" s="253"/>
      <c r="T53" s="254"/>
      <c r="U53" s="133"/>
      <c r="V53" s="134"/>
      <c r="W53" s="134"/>
      <c r="X53" s="96"/>
    </row>
    <row r="54" spans="1:24" ht="12.75" customHeight="1" x14ac:dyDescent="0.25">
      <c r="A54" s="240"/>
      <c r="B54" s="149" t="s">
        <v>39</v>
      </c>
      <c r="E54" s="135"/>
      <c r="F54" s="4"/>
      <c r="G54" s="51"/>
      <c r="H54" s="27"/>
      <c r="I54" s="52"/>
      <c r="J54" s="53"/>
      <c r="K54" s="54"/>
      <c r="L54" s="136"/>
      <c r="M54" s="51"/>
      <c r="N54" s="27"/>
      <c r="O54" s="52"/>
      <c r="P54" s="53"/>
      <c r="Q54" s="24"/>
      <c r="R54" s="214"/>
      <c r="S54" s="215"/>
      <c r="T54" s="216"/>
      <c r="U54" s="104"/>
      <c r="W54" s="134"/>
    </row>
    <row r="55" spans="1:24" ht="12.75" customHeight="1" x14ac:dyDescent="0.25">
      <c r="A55" s="240"/>
      <c r="B55" s="149"/>
      <c r="C55" s="264" t="s">
        <v>40</v>
      </c>
      <c r="D55" s="264"/>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24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240"/>
      <c r="B57" s="149" t="s">
        <v>39</v>
      </c>
      <c r="D57" s="149"/>
      <c r="E57" s="135"/>
      <c r="F57" s="67"/>
      <c r="G57" s="68"/>
      <c r="H57" s="69"/>
      <c r="I57" s="70"/>
      <c r="J57" s="71"/>
      <c r="K57" s="72"/>
      <c r="L57" s="73"/>
      <c r="M57" s="68"/>
      <c r="N57" s="74"/>
      <c r="O57" s="70"/>
      <c r="P57" s="71"/>
      <c r="Q57" s="72"/>
      <c r="R57" s="73"/>
      <c r="S57" s="71"/>
      <c r="T57" s="75"/>
      <c r="U57" s="104"/>
      <c r="V57" s="233"/>
      <c r="W57" s="233"/>
    </row>
    <row r="58" spans="1:24" ht="12.75" customHeight="1" x14ac:dyDescent="0.25">
      <c r="A58" s="240"/>
      <c r="B58" s="149"/>
      <c r="C58" s="264" t="s">
        <v>41</v>
      </c>
      <c r="D58" s="264"/>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233"/>
      <c r="W58" s="233"/>
    </row>
    <row r="59" spans="1:24" ht="12.75" customHeight="1" x14ac:dyDescent="0.25">
      <c r="A59" s="24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233"/>
      <c r="W59" s="233"/>
    </row>
    <row r="60" spans="1:24" ht="12.75" customHeight="1" x14ac:dyDescent="0.25">
      <c r="A60" s="240"/>
      <c r="B60" s="150" t="s">
        <v>61</v>
      </c>
      <c r="C60" s="97"/>
      <c r="D60" s="148"/>
      <c r="E60" s="137"/>
      <c r="F60" s="82"/>
      <c r="G60" s="83"/>
      <c r="H60" s="84"/>
      <c r="I60" s="85"/>
      <c r="J60" s="83"/>
      <c r="K60" s="86"/>
      <c r="L60" s="87"/>
      <c r="M60" s="83"/>
      <c r="N60" s="84"/>
      <c r="O60" s="85"/>
      <c r="P60" s="83"/>
      <c r="Q60" s="86"/>
      <c r="R60" s="234"/>
      <c r="S60" s="235"/>
      <c r="T60" s="236"/>
      <c r="U60" s="97"/>
    </row>
    <row r="61" spans="1:24" ht="12.75" customHeight="1" x14ac:dyDescent="0.25">
      <c r="A61" s="240"/>
      <c r="C61" s="264" t="s">
        <v>42</v>
      </c>
      <c r="D61" s="264"/>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237"/>
      <c r="S61" s="238"/>
      <c r="T61" s="239"/>
      <c r="U61" s="97"/>
    </row>
    <row r="62" spans="1:24" ht="12.75" customHeight="1" thickBot="1" x14ac:dyDescent="0.3">
      <c r="A62" s="24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1" t="str">
        <f>IF(AND(cse="",csdev=""),"",IF(cmean="","",cmean-zscore*IF(cse&gt;0,cse,csdev/SQRT(cgfollow))))</f>
        <v/>
      </c>
      <c r="J62" s="60" t="str">
        <f>IF(I62&lt;&gt;K62,"to","")</f>
        <v/>
      </c>
      <c r="K62" s="192"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1" t="str">
        <f>IF(OR(AND(ese="",esdev=""),AND(cse="",csdev="")),"",IF(cmean="","",md -(TINV((100-ci)/100,egfollow+cgfollow-2)*SQRT(IF(ese&gt;0,ese,IF(esdev&gt;0,esdev/SQRT(egfollow),))^2 + IF(cse&gt;0,cse,IF(csdev&gt;0,csdev/SQRT(cgfollow),))^2))))</f>
        <v/>
      </c>
      <c r="P62" s="60" t="str">
        <f>IF(O62&lt;&gt;Q62,"to","")</f>
        <v/>
      </c>
      <c r="Q62" s="192" t="str">
        <f>IF(OR(AND(ese="",esdev=""),AND(cse="",csdev="")),"",IF(cmean="","",md +(TINV((100-ci)/100,egfollow+cgfollow-2)*SQRT(IF(ese&gt;0,ese,IF(esdev&gt;0,esdev/SQRT(egfollow),))^2 + IF(cse&gt;0,cse,IF(csdev&gt;0,csdev/SQRT(cgfollow),))^2))))</f>
        <v/>
      </c>
      <c r="R62" s="237"/>
      <c r="S62" s="238"/>
      <c r="T62" s="239"/>
      <c r="U62" s="97"/>
    </row>
    <row r="63" spans="1:24" ht="12.75" customHeight="1" x14ac:dyDescent="0.25">
      <c r="A63" s="94"/>
      <c r="B63" s="94"/>
      <c r="C63" s="94"/>
      <c r="D63" s="94"/>
      <c r="E63" s="94"/>
      <c r="F63" s="94"/>
      <c r="G63" s="94"/>
      <c r="H63" s="94"/>
      <c r="I63" s="94"/>
      <c r="J63" s="94"/>
      <c r="K63" s="94"/>
      <c r="L63" s="94"/>
      <c r="M63" s="94"/>
      <c r="N63" s="94"/>
      <c r="O63" s="94"/>
      <c r="P63" s="94" t="s">
        <v>43</v>
      </c>
      <c r="Q63" s="208" t="s">
        <v>44</v>
      </c>
      <c r="R63" s="208"/>
      <c r="S63" s="208"/>
      <c r="T63" s="208"/>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heet="1" objects="1" scenarios="1" selectLockedCells="1"/>
  <mergeCells count="49">
    <mergeCell ref="L4:T4"/>
    <mergeCell ref="B4:C4"/>
    <mergeCell ref="D4:E4"/>
    <mergeCell ref="F4:G4"/>
    <mergeCell ref="H4:I4"/>
    <mergeCell ref="J4:K4"/>
    <mergeCell ref="A5:A15"/>
    <mergeCell ref="P5:T5"/>
    <mergeCell ref="G6:J6"/>
    <mergeCell ref="P6:T7"/>
    <mergeCell ref="G8:J8"/>
    <mergeCell ref="P8:T8"/>
    <mergeCell ref="P9:T11"/>
    <mergeCell ref="H12:I12"/>
    <mergeCell ref="K12:N12"/>
    <mergeCell ref="P12:T15"/>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V57:W59"/>
    <mergeCell ref="C58:D58"/>
    <mergeCell ref="A51:A62"/>
    <mergeCell ref="F51:K51"/>
    <mergeCell ref="L51:Q51"/>
    <mergeCell ref="R51:T53"/>
    <mergeCell ref="F52:H52"/>
    <mergeCell ref="I52:K52"/>
    <mergeCell ref="L52:N52"/>
    <mergeCell ref="O52:Q52"/>
    <mergeCell ref="F53:H53"/>
    <mergeCell ref="I53:K53"/>
    <mergeCell ref="R60:T62"/>
    <mergeCell ref="C61:D61"/>
    <mergeCell ref="Q63:T63"/>
    <mergeCell ref="L53:N53"/>
    <mergeCell ref="O53:Q53"/>
    <mergeCell ref="R54:T54"/>
    <mergeCell ref="C55:D55"/>
  </mergeCells>
  <phoneticPr fontId="32"/>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intervention (e.g. placebo tablet, physiotherapy)" sqref="J17:M17"/>
    <dataValidation allowBlank="1" showInputMessage="1" showErrorMessage="1" promptTitle="Exposure" prompt="Enter here brief description of exposure intervention (e.g. penicillin, surgery)"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post-intervention" prompt="Enter here those who were allocated to comparison intervention, did receive some/all of it,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post-intervention" prompt="Enter here those who were allocated to exposure intervention, did receive some/all of it,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he comparison intervention, received it (some or all)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intervention, received it (some or all) and completed follow-up._x000a__x000a_If person-time is given as the denominator, enter that number here, and set time (below) to 1.0." sqref="H25">
      <formula1>0</formula1>
      <formula2>H19</formula2>
    </dataValidation>
    <dataValidation type="whole" allowBlank="1" showInputMessage="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InputMessage="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received it or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received it or completed follow-up." sqref="H19">
      <formula1>0</formula1>
      <formula2>H12</formula2>
    </dataValidation>
  </dataValidations>
  <pageMargins left="0.70866141732283472" right="0.70866141732283472" top="0.74803149606299213" bottom="0.74803149606299213" header="0.31496062992125984" footer="0.31496062992125984"/>
  <pageSetup scale="68"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D4" sqref="D4:E4"/>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51</v>
      </c>
      <c r="K1" s="2"/>
      <c r="L1" s="2"/>
      <c r="M1" s="2"/>
      <c r="N1" s="2"/>
      <c r="O1" s="2"/>
      <c r="P1" s="2"/>
      <c r="Q1" s="2"/>
      <c r="R1" s="2"/>
      <c r="S1" s="2"/>
      <c r="T1" s="95"/>
    </row>
    <row r="2" spans="1:28" ht="18.75" customHeight="1" x14ac:dyDescent="0.25">
      <c r="A2" s="5" t="s">
        <v>63</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60</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5"/>
      <c r="B4" s="272" t="s">
        <v>0</v>
      </c>
      <c r="C4" s="273"/>
      <c r="D4" s="274"/>
      <c r="E4" s="275"/>
      <c r="F4" s="278" t="s">
        <v>1</v>
      </c>
      <c r="G4" s="273"/>
      <c r="H4" s="276"/>
      <c r="I4" s="277"/>
      <c r="J4" s="278" t="s">
        <v>2</v>
      </c>
      <c r="K4" s="273"/>
      <c r="L4" s="280"/>
      <c r="M4" s="281"/>
      <c r="N4" s="281"/>
      <c r="O4" s="281"/>
      <c r="P4" s="281"/>
      <c r="Q4" s="281"/>
      <c r="R4" s="281"/>
      <c r="S4" s="281"/>
      <c r="T4" s="282"/>
      <c r="U4" s="99"/>
      <c r="V4" s="169"/>
      <c r="W4" s="98"/>
      <c r="X4" s="98"/>
      <c r="Y4" s="98"/>
      <c r="Z4" s="98"/>
      <c r="AA4" s="98"/>
      <c r="AB4" s="98"/>
    </row>
    <row r="5" spans="1:28" ht="15" customHeight="1" x14ac:dyDescent="0.25">
      <c r="A5" s="206" t="s">
        <v>12</v>
      </c>
      <c r="B5" s="11"/>
      <c r="C5" s="12"/>
      <c r="D5" s="13"/>
      <c r="E5" s="101"/>
      <c r="F5" s="102"/>
      <c r="G5" s="101"/>
      <c r="H5" s="101"/>
      <c r="I5" s="101"/>
      <c r="J5" s="14"/>
      <c r="K5" s="14"/>
      <c r="L5" s="171"/>
      <c r="M5" s="171"/>
      <c r="N5" s="183"/>
      <c r="O5" s="183"/>
      <c r="P5" s="283" t="s">
        <v>45</v>
      </c>
      <c r="Q5" s="284"/>
      <c r="R5" s="284"/>
      <c r="S5" s="284"/>
      <c r="T5" s="285"/>
      <c r="U5" s="97"/>
      <c r="V5" s="169"/>
      <c r="W5" s="98"/>
      <c r="X5" s="98"/>
      <c r="Y5" s="98"/>
      <c r="Z5" s="98"/>
      <c r="AA5" s="98"/>
      <c r="AB5" s="98"/>
    </row>
    <row r="6" spans="1:28" ht="15" customHeight="1" x14ac:dyDescent="0.25">
      <c r="A6" s="286"/>
      <c r="B6" s="15"/>
      <c r="C6" s="177"/>
      <c r="D6" s="177"/>
      <c r="E6" s="102"/>
      <c r="G6" s="209" t="s">
        <v>15</v>
      </c>
      <c r="H6" s="209"/>
      <c r="I6" s="209"/>
      <c r="J6" s="209"/>
      <c r="L6" s="171"/>
      <c r="M6" s="171"/>
      <c r="N6" s="183"/>
      <c r="O6" s="183"/>
      <c r="P6" s="265" t="s">
        <v>56</v>
      </c>
      <c r="Q6" s="266"/>
      <c r="R6" s="266"/>
      <c r="S6" s="266"/>
      <c r="T6" s="267"/>
      <c r="U6" s="97"/>
      <c r="V6" s="98"/>
      <c r="W6" s="98"/>
      <c r="X6" s="98"/>
      <c r="Y6" s="98"/>
      <c r="Z6" s="98"/>
      <c r="AA6" s="98"/>
      <c r="AB6" s="98"/>
    </row>
    <row r="7" spans="1:28" ht="15" customHeight="1" x14ac:dyDescent="0.25">
      <c r="A7" s="286"/>
      <c r="B7" s="15"/>
      <c r="C7" s="177"/>
      <c r="D7" s="177"/>
      <c r="E7" s="102"/>
      <c r="F7" s="102"/>
      <c r="L7" s="171"/>
      <c r="M7" s="171"/>
      <c r="N7" s="183"/>
      <c r="O7" s="183"/>
      <c r="P7" s="268"/>
      <c r="Q7" s="266"/>
      <c r="R7" s="266"/>
      <c r="S7" s="266"/>
      <c r="T7" s="267"/>
      <c r="U7" s="97"/>
      <c r="V7" s="98"/>
      <c r="W7" s="98"/>
      <c r="X7" s="98"/>
      <c r="Y7" s="98"/>
      <c r="Z7" s="98"/>
      <c r="AA7" s="98"/>
      <c r="AB7" s="98"/>
    </row>
    <row r="8" spans="1:28" ht="15" customHeight="1" x14ac:dyDescent="0.25">
      <c r="A8" s="286"/>
      <c r="B8" s="15"/>
      <c r="C8" s="15"/>
      <c r="D8" s="15"/>
      <c r="E8" s="102"/>
      <c r="F8" s="102"/>
      <c r="G8" s="279" t="s">
        <v>16</v>
      </c>
      <c r="H8" s="279"/>
      <c r="I8" s="279"/>
      <c r="J8" s="279"/>
      <c r="L8" s="171"/>
      <c r="M8" s="176"/>
      <c r="N8" s="176"/>
      <c r="O8" s="176"/>
      <c r="P8" s="269" t="s">
        <v>57</v>
      </c>
      <c r="Q8" s="270"/>
      <c r="R8" s="270"/>
      <c r="S8" s="270"/>
      <c r="T8" s="271"/>
      <c r="U8" s="97"/>
      <c r="Y8" s="98"/>
      <c r="Z8" s="98"/>
      <c r="AA8" s="98"/>
      <c r="AB8" s="98"/>
    </row>
    <row r="9" spans="1:28" ht="15" customHeight="1" x14ac:dyDescent="0.25">
      <c r="A9" s="286"/>
      <c r="B9" s="17"/>
      <c r="C9" s="15"/>
      <c r="D9" s="15"/>
      <c r="E9" s="102"/>
      <c r="F9" s="102"/>
      <c r="L9" s="171"/>
      <c r="M9" s="202"/>
      <c r="N9" s="202"/>
      <c r="O9" s="202"/>
      <c r="P9" s="224" t="s">
        <v>48</v>
      </c>
      <c r="Q9" s="225"/>
      <c r="R9" s="225"/>
      <c r="S9" s="225"/>
      <c r="T9" s="226"/>
      <c r="U9" s="97"/>
      <c r="V9" s="176"/>
      <c r="W9" s="12"/>
      <c r="X9" s="13"/>
      <c r="Y9" s="98"/>
      <c r="Z9" s="98"/>
      <c r="AA9" s="98"/>
      <c r="AB9" s="98"/>
    </row>
    <row r="10" spans="1:28" ht="15" customHeight="1" x14ac:dyDescent="0.25">
      <c r="A10" s="286"/>
      <c r="B10" s="15"/>
      <c r="C10" s="15"/>
      <c r="D10" s="15"/>
      <c r="E10" s="102"/>
      <c r="F10" s="102"/>
      <c r="H10" s="154" t="s">
        <v>17</v>
      </c>
      <c r="I10" s="19"/>
      <c r="J10" s="16"/>
      <c r="L10" s="171"/>
      <c r="M10" s="202"/>
      <c r="N10" s="202"/>
      <c r="O10" s="202"/>
      <c r="P10" s="224"/>
      <c r="Q10" s="225"/>
      <c r="R10" s="225"/>
      <c r="S10" s="225"/>
      <c r="T10" s="226"/>
      <c r="U10" s="97"/>
      <c r="V10" s="202"/>
      <c r="W10" s="202"/>
      <c r="X10" s="202"/>
      <c r="Y10" s="98"/>
      <c r="Z10" s="98"/>
      <c r="AA10" s="98"/>
      <c r="AB10" s="98"/>
    </row>
    <row r="11" spans="1:28" ht="15" customHeight="1" x14ac:dyDescent="0.25">
      <c r="A11" s="286"/>
      <c r="B11" s="17"/>
      <c r="C11" s="15"/>
      <c r="D11" s="15"/>
      <c r="E11" s="105"/>
      <c r="F11" s="105"/>
      <c r="H11" s="18" t="s">
        <v>18</v>
      </c>
      <c r="I11" s="19"/>
      <c r="J11" s="16"/>
      <c r="K11" s="199" t="s">
        <v>55</v>
      </c>
      <c r="L11" s="171"/>
      <c r="M11" s="202"/>
      <c r="N11" s="202"/>
      <c r="O11" s="202"/>
      <c r="P11" s="224"/>
      <c r="Q11" s="225"/>
      <c r="R11" s="225"/>
      <c r="S11" s="225"/>
      <c r="T11" s="226"/>
      <c r="U11" s="97"/>
      <c r="V11" s="202"/>
      <c r="W11" s="202"/>
      <c r="X11" s="202"/>
      <c r="Y11" s="98"/>
      <c r="Z11" s="98"/>
      <c r="AA11" s="98"/>
      <c r="AB11" s="98"/>
    </row>
    <row r="12" spans="1:28" ht="15" customHeight="1" x14ac:dyDescent="0.25">
      <c r="A12" s="286"/>
      <c r="B12" s="17"/>
      <c r="C12" s="17"/>
      <c r="D12" s="17"/>
      <c r="E12" s="106"/>
      <c r="F12" s="106"/>
      <c r="H12" s="221"/>
      <c r="I12" s="221"/>
      <c r="K12" s="287"/>
      <c r="L12" s="288"/>
      <c r="M12" s="288"/>
      <c r="N12" s="288"/>
      <c r="O12" s="175"/>
      <c r="P12" s="227" t="s">
        <v>49</v>
      </c>
      <c r="Q12" s="228"/>
      <c r="R12" s="228"/>
      <c r="S12" s="228"/>
      <c r="T12" s="229"/>
      <c r="U12" s="97"/>
      <c r="V12" s="202"/>
      <c r="W12" s="202"/>
      <c r="X12" s="202"/>
      <c r="Y12" s="98"/>
      <c r="Z12" s="98"/>
      <c r="AA12" s="98"/>
      <c r="AB12" s="98"/>
    </row>
    <row r="13" spans="1:28" ht="15" customHeight="1" x14ac:dyDescent="0.25">
      <c r="A13" s="286"/>
      <c r="B13" s="17"/>
      <c r="C13" s="17"/>
      <c r="D13" s="17"/>
      <c r="L13" s="171"/>
      <c r="M13" s="175"/>
      <c r="N13" s="175"/>
      <c r="O13" s="175"/>
      <c r="P13" s="227"/>
      <c r="Q13" s="228"/>
      <c r="R13" s="228"/>
      <c r="S13" s="228"/>
      <c r="T13" s="229"/>
      <c r="U13" s="97"/>
      <c r="V13" s="175"/>
      <c r="W13" s="175"/>
      <c r="X13" s="175"/>
      <c r="Y13" s="98"/>
      <c r="Z13" s="98"/>
      <c r="AA13" s="98"/>
      <c r="AB13" s="98"/>
    </row>
    <row r="14" spans="1:28" ht="15" customHeight="1" x14ac:dyDescent="0.25">
      <c r="A14" s="286"/>
      <c r="B14" s="20"/>
      <c r="C14" s="20"/>
      <c r="D14" s="20"/>
      <c r="L14" s="171"/>
      <c r="M14" s="175"/>
      <c r="N14" s="175"/>
      <c r="O14" s="175"/>
      <c r="P14" s="227"/>
      <c r="Q14" s="228"/>
      <c r="R14" s="228"/>
      <c r="S14" s="228"/>
      <c r="T14" s="229"/>
      <c r="U14" s="97"/>
      <c r="V14" s="175"/>
      <c r="W14" s="175"/>
      <c r="X14" s="175"/>
    </row>
    <row r="15" spans="1:28" ht="15" customHeight="1" x14ac:dyDescent="0.25">
      <c r="A15" s="286"/>
      <c r="B15" s="188"/>
      <c r="C15" s="189"/>
      <c r="D15" s="189"/>
      <c r="E15" s="115"/>
      <c r="F15" s="115"/>
      <c r="G15" s="115"/>
      <c r="H15" s="115"/>
      <c r="I15" s="115"/>
      <c r="J15" s="115"/>
      <c r="K15" s="115"/>
      <c r="L15" s="178"/>
      <c r="M15" s="115"/>
      <c r="N15" s="115"/>
      <c r="O15" s="190"/>
      <c r="P15" s="227"/>
      <c r="Q15" s="228"/>
      <c r="R15" s="228"/>
      <c r="S15" s="228"/>
      <c r="T15" s="229"/>
      <c r="U15" s="97"/>
      <c r="V15" s="175"/>
      <c r="W15" s="175"/>
      <c r="X15" s="175"/>
      <c r="Y15" s="175"/>
      <c r="Z15" s="175"/>
      <c r="AA15" s="175"/>
      <c r="AB15" s="175"/>
    </row>
    <row r="16" spans="1:28" ht="12.75" customHeight="1" x14ac:dyDescent="0.25">
      <c r="A16" s="205" t="s">
        <v>13</v>
      </c>
      <c r="B16" s="104"/>
      <c r="C16" s="97"/>
      <c r="D16" s="220" t="s">
        <v>53</v>
      </c>
      <c r="E16" s="220"/>
      <c r="F16" s="220"/>
      <c r="G16" s="220"/>
      <c r="H16" s="16" t="s">
        <v>6</v>
      </c>
      <c r="I16" s="25" t="s">
        <v>7</v>
      </c>
      <c r="J16" s="220" t="s">
        <v>54</v>
      </c>
      <c r="K16" s="220"/>
      <c r="L16" s="220"/>
      <c r="M16" s="220"/>
      <c r="N16" s="97"/>
      <c r="O16" s="97"/>
      <c r="P16" s="230" t="s">
        <v>62</v>
      </c>
      <c r="Q16" s="231"/>
      <c r="R16" s="231"/>
      <c r="S16" s="231"/>
      <c r="T16" s="232"/>
      <c r="U16" s="97"/>
      <c r="V16" s="175"/>
      <c r="W16" s="175"/>
      <c r="X16" s="175"/>
      <c r="Y16" s="175"/>
      <c r="Z16" s="175"/>
      <c r="AA16" s="175"/>
      <c r="AB16" s="175"/>
    </row>
    <row r="17" spans="1:28" ht="12.75" customHeight="1" x14ac:dyDescent="0.25">
      <c r="A17" s="206"/>
      <c r="B17" s="21"/>
      <c r="D17" s="222"/>
      <c r="E17" s="222"/>
      <c r="F17" s="222"/>
      <c r="G17" s="222"/>
      <c r="H17" s="23"/>
      <c r="I17" s="107"/>
      <c r="J17" s="223"/>
      <c r="K17" s="223"/>
      <c r="L17" s="223"/>
      <c r="M17" s="223"/>
      <c r="O17" s="97"/>
      <c r="P17" s="230"/>
      <c r="Q17" s="231"/>
      <c r="R17" s="231"/>
      <c r="S17" s="231"/>
      <c r="T17" s="232"/>
      <c r="U17" s="97"/>
      <c r="V17" s="175"/>
      <c r="W17" s="175"/>
      <c r="X17" s="175"/>
      <c r="Y17" s="175"/>
      <c r="Z17" s="175"/>
      <c r="AA17" s="175"/>
      <c r="AB17" s="175"/>
    </row>
    <row r="18" spans="1:28" ht="12.75" customHeight="1" x14ac:dyDescent="0.25">
      <c r="A18" s="206"/>
      <c r="B18" s="26"/>
      <c r="C18" s="26"/>
      <c r="E18" s="26"/>
      <c r="F18" s="26"/>
      <c r="G18" s="26"/>
      <c r="H18" s="16"/>
      <c r="I18" s="25"/>
      <c r="J18" s="26"/>
      <c r="K18" s="27"/>
      <c r="L18" s="172"/>
      <c r="M18" s="97"/>
      <c r="N18" s="97"/>
      <c r="O18" s="97"/>
      <c r="P18" s="230"/>
      <c r="Q18" s="231"/>
      <c r="R18" s="231"/>
      <c r="S18" s="231"/>
      <c r="T18" s="232"/>
      <c r="U18" s="97"/>
      <c r="V18" s="175"/>
      <c r="W18" s="175"/>
      <c r="X18" s="175"/>
      <c r="Y18" s="175"/>
      <c r="Z18" s="175"/>
      <c r="AA18" s="175"/>
      <c r="AB18" s="175"/>
    </row>
    <row r="19" spans="1:28" ht="12.75" customHeight="1" x14ac:dyDescent="0.25">
      <c r="A19" s="206"/>
      <c r="B19" s="26" t="s">
        <v>59</v>
      </c>
      <c r="C19" s="26"/>
      <c r="E19" s="26"/>
      <c r="F19" s="26"/>
      <c r="G19" s="26"/>
      <c r="H19" s="164"/>
      <c r="I19" s="156"/>
      <c r="J19" s="27"/>
      <c r="K19" s="27"/>
      <c r="L19" s="172"/>
      <c r="M19" s="202"/>
      <c r="N19" s="202"/>
      <c r="O19" s="202"/>
      <c r="P19" s="230"/>
      <c r="Q19" s="231"/>
      <c r="R19" s="231"/>
      <c r="S19" s="231"/>
      <c r="T19" s="232"/>
      <c r="U19" s="97"/>
      <c r="V19" s="175"/>
      <c r="W19" s="175"/>
      <c r="X19" s="175"/>
    </row>
    <row r="20" spans="1:28" ht="12.75" customHeight="1" x14ac:dyDescent="0.25">
      <c r="A20" s="206"/>
      <c r="B20" s="97"/>
      <c r="C20" s="97"/>
      <c r="D20" s="97"/>
      <c r="E20" s="97"/>
      <c r="H20" s="149"/>
      <c r="I20" s="157"/>
      <c r="K20" s="27"/>
      <c r="L20" s="172"/>
      <c r="M20" s="202"/>
      <c r="N20" s="202"/>
      <c r="O20" s="202"/>
      <c r="P20" s="217"/>
      <c r="Q20" s="218"/>
      <c r="R20" s="218"/>
      <c r="S20" s="218"/>
      <c r="T20" s="219"/>
      <c r="U20" s="97"/>
      <c r="V20" s="101"/>
      <c r="W20" s="101"/>
      <c r="X20" s="101"/>
    </row>
    <row r="21" spans="1:28" ht="12.75" customHeight="1" x14ac:dyDescent="0.25">
      <c r="A21" s="206"/>
      <c r="B21" s="28" t="s">
        <v>8</v>
      </c>
      <c r="C21" s="28"/>
      <c r="D21" s="97"/>
      <c r="E21" s="97"/>
      <c r="H21" s="149"/>
      <c r="I21" s="158"/>
      <c r="K21" s="27"/>
      <c r="L21" s="172"/>
      <c r="M21" s="202"/>
      <c r="N21" s="202"/>
      <c r="O21" s="202"/>
      <c r="P21" s="217"/>
      <c r="Q21" s="218"/>
      <c r="R21" s="218"/>
      <c r="S21" s="218"/>
      <c r="T21" s="219"/>
      <c r="U21" s="97"/>
      <c r="V21" s="175"/>
      <c r="W21" s="175"/>
      <c r="X21" s="175"/>
    </row>
    <row r="22" spans="1:28" ht="12.75" customHeight="1" x14ac:dyDescent="0.25">
      <c r="A22" s="206"/>
      <c r="B22" s="97"/>
      <c r="C22" s="97"/>
      <c r="E22" s="97"/>
      <c r="F22" s="148" t="s">
        <v>52</v>
      </c>
      <c r="H22" s="164"/>
      <c r="I22" s="170"/>
      <c r="K22" s="27"/>
      <c r="L22" s="172"/>
      <c r="M22" s="202"/>
      <c r="N22" s="202"/>
      <c r="O22" s="202"/>
      <c r="P22" s="201"/>
      <c r="Q22" s="202"/>
      <c r="R22" s="202"/>
      <c r="S22" s="183"/>
      <c r="T22" s="184"/>
      <c r="U22" s="97"/>
      <c r="V22" s="175"/>
      <c r="W22" s="175"/>
      <c r="X22" s="175"/>
    </row>
    <row r="23" spans="1:28" ht="12.75" customHeight="1" x14ac:dyDescent="0.25">
      <c r="A23" s="206"/>
      <c r="B23" s="97"/>
      <c r="C23" s="97"/>
      <c r="D23" s="97"/>
      <c r="E23" s="97"/>
      <c r="F23" s="149"/>
      <c r="H23" s="149"/>
      <c r="I23" s="158"/>
      <c r="K23" s="27"/>
      <c r="L23" s="172"/>
      <c r="M23" s="97"/>
      <c r="N23" s="97"/>
      <c r="O23" s="97"/>
      <c r="P23" s="185"/>
      <c r="Q23" s="183"/>
      <c r="R23" s="183"/>
      <c r="S23" s="183"/>
      <c r="T23" s="184"/>
      <c r="U23" s="97"/>
      <c r="V23" s="175"/>
      <c r="W23" s="175"/>
      <c r="X23" s="175"/>
    </row>
    <row r="24" spans="1:28" ht="12.75" customHeight="1" x14ac:dyDescent="0.25">
      <c r="A24" s="206"/>
      <c r="B24" s="97"/>
      <c r="C24" s="97"/>
      <c r="D24" s="97"/>
      <c r="E24" s="97"/>
      <c r="F24" s="149"/>
      <c r="H24" s="149"/>
      <c r="I24" s="158"/>
      <c r="K24" s="27"/>
      <c r="L24" s="172"/>
      <c r="M24" s="97"/>
      <c r="N24" s="97"/>
      <c r="O24" s="97"/>
      <c r="P24" s="185"/>
      <c r="Q24" s="183"/>
      <c r="R24" s="183"/>
      <c r="S24" s="183"/>
      <c r="T24" s="184"/>
      <c r="U24" s="97"/>
      <c r="V24" s="101"/>
      <c r="W24" s="101"/>
      <c r="X24" s="101"/>
    </row>
    <row r="25" spans="1:28" ht="12.75" customHeight="1" x14ac:dyDescent="0.25">
      <c r="A25" s="206"/>
      <c r="B25" s="97"/>
      <c r="C25" s="97"/>
      <c r="D25" s="97"/>
      <c r="E25" s="97"/>
      <c r="F25" s="204" t="s">
        <v>10</v>
      </c>
      <c r="H25" s="155"/>
      <c r="I25" s="160"/>
      <c r="K25" s="27"/>
      <c r="L25" s="172"/>
      <c r="M25" s="97"/>
      <c r="N25" s="97"/>
      <c r="O25" s="97"/>
      <c r="P25" s="185"/>
      <c r="Q25" s="183"/>
      <c r="R25" s="183"/>
      <c r="S25" s="183"/>
      <c r="T25" s="184"/>
      <c r="U25" s="97"/>
      <c r="V25" s="101"/>
      <c r="W25" s="101"/>
      <c r="X25" s="101"/>
    </row>
    <row r="26" spans="1:28" ht="12.75" customHeight="1" x14ac:dyDescent="0.25">
      <c r="A26" s="206"/>
      <c r="B26" s="97"/>
      <c r="C26" s="97"/>
      <c r="D26" s="97"/>
      <c r="E26" s="97"/>
      <c r="F26" s="149"/>
      <c r="H26" s="161"/>
      <c r="I26" s="158"/>
      <c r="K26" s="27"/>
      <c r="L26" s="172"/>
      <c r="M26" s="97"/>
      <c r="N26" s="97"/>
      <c r="O26" s="97"/>
      <c r="P26" s="185"/>
      <c r="Q26" s="183"/>
      <c r="R26" s="183"/>
      <c r="S26" s="183"/>
      <c r="T26" s="184"/>
      <c r="U26" s="97"/>
      <c r="V26" s="202"/>
      <c r="W26" s="202"/>
      <c r="X26" s="202"/>
    </row>
    <row r="27" spans="1:28" ht="12.75" customHeight="1" x14ac:dyDescent="0.25">
      <c r="A27" s="206"/>
      <c r="B27" s="97"/>
      <c r="C27" s="97"/>
      <c r="D27" s="97"/>
      <c r="E27" s="97"/>
      <c r="F27" s="149"/>
      <c r="H27" s="149"/>
      <c r="I27" s="158"/>
      <c r="K27" s="27"/>
      <c r="L27" s="172"/>
      <c r="M27" s="97"/>
      <c r="N27" s="97"/>
      <c r="O27" s="97"/>
      <c r="P27" s="185"/>
      <c r="Q27" s="183"/>
      <c r="R27" s="183"/>
      <c r="S27" s="183"/>
      <c r="T27" s="184"/>
      <c r="U27" s="97"/>
      <c r="V27" s="202"/>
      <c r="W27" s="202"/>
      <c r="X27" s="202"/>
    </row>
    <row r="28" spans="1:28" ht="12.75" customHeight="1" x14ac:dyDescent="0.25">
      <c r="A28" s="206"/>
      <c r="B28" s="97"/>
      <c r="C28" s="97"/>
      <c r="E28" s="97"/>
      <c r="F28" s="148" t="s">
        <v>11</v>
      </c>
      <c r="H28" s="155"/>
      <c r="I28" s="159"/>
      <c r="K28" s="27"/>
      <c r="L28" s="172"/>
      <c r="M28" s="97"/>
      <c r="N28" s="97"/>
      <c r="O28" s="97"/>
      <c r="P28" s="185"/>
      <c r="Q28" s="183"/>
      <c r="R28" s="183"/>
      <c r="S28" s="183"/>
      <c r="T28" s="184"/>
      <c r="U28" s="97"/>
      <c r="V28" s="202"/>
      <c r="W28" s="202"/>
      <c r="X28" s="202"/>
    </row>
    <row r="29" spans="1:28" ht="12.75" customHeight="1" x14ac:dyDescent="0.25">
      <c r="A29" s="206"/>
      <c r="B29" s="97"/>
      <c r="C29" s="97"/>
      <c r="D29" s="97"/>
      <c r="E29" s="97"/>
      <c r="I29" s="107"/>
      <c r="K29" s="27"/>
      <c r="L29" s="172"/>
      <c r="M29" s="172"/>
      <c r="N29" s="183"/>
      <c r="O29" s="183"/>
      <c r="P29" s="185"/>
      <c r="Q29" s="183"/>
      <c r="R29" s="183"/>
      <c r="S29" s="183"/>
      <c r="T29" s="184"/>
      <c r="U29" s="97"/>
      <c r="V29" s="202"/>
      <c r="W29" s="202"/>
      <c r="X29" s="202"/>
    </row>
    <row r="30" spans="1:28" s="97" customFormat="1" ht="12.75" customHeight="1" x14ac:dyDescent="0.25">
      <c r="A30" s="206"/>
      <c r="B30" s="21" t="s">
        <v>9</v>
      </c>
      <c r="D30" s="108"/>
      <c r="H30" s="109" t="str">
        <f>IF(egall="","",IF(egall &gt;0,(1-egfollow/egall),0))</f>
        <v/>
      </c>
      <c r="I30" s="110" t="str">
        <f>IF(cgall="","",IF(cgall&gt;0,(1-cgfollow/cgall),0))</f>
        <v/>
      </c>
      <c r="J30" s="29"/>
      <c r="K30" s="30"/>
      <c r="L30" s="172"/>
      <c r="M30" s="172"/>
      <c r="N30" s="183"/>
      <c r="O30" s="183"/>
      <c r="P30" s="185"/>
      <c r="Q30" s="183"/>
      <c r="R30" s="183"/>
      <c r="S30" s="183"/>
      <c r="T30" s="184"/>
      <c r="V30" s="101"/>
      <c r="W30" s="101"/>
      <c r="X30" s="101"/>
    </row>
    <row r="31" spans="1:28" ht="12.75" customHeight="1" x14ac:dyDescent="0.25">
      <c r="A31" s="291"/>
      <c r="B31" s="31"/>
      <c r="C31" s="111"/>
      <c r="D31" s="112"/>
      <c r="E31" s="111"/>
      <c r="F31" s="111"/>
      <c r="G31" s="111"/>
      <c r="H31" s="113"/>
      <c r="I31" s="114"/>
      <c r="J31" s="115"/>
      <c r="K31" s="32"/>
      <c r="L31" s="179"/>
      <c r="M31" s="179"/>
      <c r="N31" s="186"/>
      <c r="O31" s="186"/>
      <c r="P31" s="185"/>
      <c r="Q31" s="183"/>
      <c r="R31" s="183"/>
      <c r="S31" s="183"/>
      <c r="T31" s="184"/>
      <c r="U31" s="97"/>
    </row>
    <row r="32" spans="1:28" ht="14.25" customHeight="1" x14ac:dyDescent="0.25">
      <c r="A32" s="205" t="s">
        <v>14</v>
      </c>
      <c r="B32" s="28"/>
      <c r="C32" s="28"/>
      <c r="D32" s="220" t="s">
        <v>46</v>
      </c>
      <c r="E32" s="220"/>
      <c r="F32" s="220"/>
      <c r="G32" s="203"/>
      <c r="H32" s="16"/>
      <c r="I32" s="25"/>
      <c r="J32" s="97"/>
      <c r="K32" s="30"/>
      <c r="L32" s="172"/>
      <c r="M32" s="172"/>
      <c r="N32" s="183"/>
      <c r="O32" s="183"/>
      <c r="P32" s="185"/>
      <c r="Q32" s="183"/>
      <c r="R32" s="183"/>
      <c r="S32" s="183"/>
      <c r="T32" s="184"/>
      <c r="U32" s="97"/>
    </row>
    <row r="33" spans="1:25" ht="12.75" customHeight="1" x14ac:dyDescent="0.25">
      <c r="A33" s="286"/>
      <c r="C33" s="28" t="s">
        <v>23</v>
      </c>
      <c r="D33" s="295"/>
      <c r="E33" s="295"/>
      <c r="F33" s="295"/>
      <c r="G33" s="33" t="s">
        <v>19</v>
      </c>
      <c r="I33" s="107"/>
      <c r="J33" s="34" t="s">
        <v>20</v>
      </c>
      <c r="K33" s="27"/>
      <c r="L33" s="172"/>
      <c r="M33" s="172"/>
      <c r="N33" s="183"/>
      <c r="O33" s="183"/>
      <c r="P33" s="185"/>
      <c r="Q33" s="183"/>
      <c r="R33" s="183"/>
      <c r="S33" s="183"/>
      <c r="T33" s="184"/>
      <c r="U33" s="97"/>
    </row>
    <row r="34" spans="1:25" ht="12.75" customHeight="1" x14ac:dyDescent="0.25">
      <c r="A34" s="286"/>
      <c r="B34" s="97"/>
      <c r="C34" s="116" t="s">
        <v>24</v>
      </c>
      <c r="D34" s="296"/>
      <c r="E34" s="296"/>
      <c r="F34" s="296"/>
      <c r="I34" s="107"/>
      <c r="K34" s="27"/>
      <c r="L34" s="172"/>
      <c r="M34" s="172"/>
      <c r="N34" s="183"/>
      <c r="O34" s="183"/>
      <c r="P34" s="185"/>
      <c r="Q34" s="183"/>
      <c r="R34" s="183"/>
      <c r="S34" s="183"/>
      <c r="T34" s="184"/>
      <c r="U34" s="97"/>
    </row>
    <row r="35" spans="1:25" ht="12.75" customHeight="1" x14ac:dyDescent="0.25">
      <c r="A35" s="286"/>
      <c r="B35" s="97"/>
      <c r="C35" s="150"/>
      <c r="D35" s="97"/>
      <c r="F35" s="117" t="s">
        <v>25</v>
      </c>
      <c r="H35" s="155"/>
      <c r="I35" s="200"/>
      <c r="K35" s="27"/>
      <c r="L35" s="172"/>
      <c r="M35" s="172"/>
      <c r="N35" s="183"/>
      <c r="O35" s="183"/>
      <c r="P35" s="185"/>
      <c r="Q35" s="183"/>
      <c r="R35" s="183"/>
      <c r="S35" s="183"/>
      <c r="T35" s="184"/>
      <c r="U35" s="97"/>
      <c r="V35" s="97"/>
      <c r="W35" s="97"/>
      <c r="X35" s="97"/>
    </row>
    <row r="36" spans="1:25" ht="12.75" customHeight="1" x14ac:dyDescent="0.25">
      <c r="A36" s="286"/>
      <c r="B36" s="97"/>
      <c r="C36" s="150"/>
      <c r="D36" s="97"/>
      <c r="E36" s="118"/>
      <c r="H36" s="149"/>
      <c r="I36" s="157"/>
      <c r="K36" s="27"/>
      <c r="L36" s="172"/>
      <c r="M36" s="172"/>
      <c r="N36" s="183"/>
      <c r="O36" s="183"/>
      <c r="P36" s="185"/>
      <c r="Q36" s="183"/>
      <c r="R36" s="183"/>
      <c r="S36" s="183"/>
      <c r="T36" s="184"/>
      <c r="U36" s="97"/>
    </row>
    <row r="37" spans="1:25" ht="12.75" customHeight="1" x14ac:dyDescent="0.25">
      <c r="A37" s="286"/>
      <c r="B37" s="97"/>
      <c r="C37" s="150"/>
      <c r="D37" s="97"/>
      <c r="E37" s="103"/>
      <c r="H37" s="149"/>
      <c r="I37" s="158"/>
      <c r="K37" s="27"/>
      <c r="L37" s="172"/>
      <c r="M37" s="172"/>
      <c r="N37" s="183"/>
      <c r="O37" s="183"/>
      <c r="P37" s="185"/>
      <c r="Q37" s="183"/>
      <c r="R37" s="183"/>
      <c r="S37" s="183"/>
      <c r="T37" s="184"/>
      <c r="U37" s="97"/>
    </row>
    <row r="38" spans="1:25" s="97" customFormat="1" ht="12.75" customHeight="1" x14ac:dyDescent="0.25">
      <c r="A38" s="286"/>
      <c r="C38" s="150"/>
      <c r="F38" s="117" t="s">
        <v>26</v>
      </c>
      <c r="G38" s="108"/>
      <c r="H38" s="162"/>
      <c r="I38" s="163"/>
      <c r="K38" s="30"/>
      <c r="L38" s="171"/>
      <c r="M38" s="172"/>
      <c r="N38" s="183"/>
      <c r="O38" s="183"/>
      <c r="P38" s="185"/>
      <c r="Q38" s="183"/>
      <c r="R38" s="183"/>
      <c r="S38" s="183"/>
      <c r="T38" s="184"/>
      <c r="V38" s="96"/>
      <c r="W38" s="96"/>
      <c r="X38" s="96"/>
    </row>
    <row r="39" spans="1:25" ht="12.75" customHeight="1" x14ac:dyDescent="0.25">
      <c r="A39" s="286"/>
      <c r="B39" s="97"/>
      <c r="C39" s="150"/>
      <c r="D39" s="97"/>
      <c r="E39" s="118"/>
      <c r="F39" s="97"/>
      <c r="G39" s="35" t="s">
        <v>21</v>
      </c>
      <c r="H39" s="161"/>
      <c r="I39" s="158"/>
      <c r="J39" s="36" t="s">
        <v>22</v>
      </c>
      <c r="K39" s="30"/>
      <c r="L39" s="172"/>
      <c r="M39" s="172"/>
      <c r="N39" s="183"/>
      <c r="O39" s="183"/>
      <c r="P39" s="185"/>
      <c r="Q39" s="183"/>
      <c r="R39" s="183"/>
      <c r="S39" s="183"/>
      <c r="T39" s="184"/>
      <c r="U39" s="97"/>
    </row>
    <row r="40" spans="1:25" ht="12.75" customHeight="1" x14ac:dyDescent="0.25">
      <c r="A40" s="286"/>
      <c r="B40" s="97"/>
      <c r="C40" s="22" t="s">
        <v>58</v>
      </c>
      <c r="D40" s="289" t="s">
        <v>46</v>
      </c>
      <c r="E40" s="289"/>
      <c r="F40" s="289"/>
      <c r="G40" s="35"/>
      <c r="H40" s="30"/>
      <c r="I40" s="37"/>
      <c r="J40" s="36"/>
      <c r="K40" s="30"/>
      <c r="L40" s="172"/>
      <c r="M40" s="172"/>
      <c r="N40" s="183"/>
      <c r="O40" s="183"/>
      <c r="P40" s="185"/>
      <c r="Q40" s="183"/>
      <c r="R40" s="183"/>
      <c r="S40" s="183"/>
      <c r="T40" s="184"/>
      <c r="U40" s="97"/>
      <c r="Y40" s="119"/>
    </row>
    <row r="41" spans="1:25" ht="12.75" customHeight="1" x14ac:dyDescent="0.25">
      <c r="A41" s="286"/>
      <c r="B41" s="97"/>
      <c r="C41" s="204" t="s">
        <v>47</v>
      </c>
      <c r="D41" s="295"/>
      <c r="E41" s="295"/>
      <c r="F41" s="295"/>
      <c r="G41" s="35"/>
      <c r="H41" s="97"/>
      <c r="I41" s="107"/>
      <c r="J41" s="36"/>
      <c r="K41" s="97"/>
      <c r="L41" s="172"/>
      <c r="M41" s="172"/>
      <c r="N41" s="183"/>
      <c r="O41" s="183"/>
      <c r="P41" s="185"/>
      <c r="Q41" s="183"/>
      <c r="R41" s="183"/>
      <c r="S41" s="183"/>
      <c r="T41" s="184"/>
      <c r="U41" s="97"/>
    </row>
    <row r="42" spans="1:25" ht="12.75" customHeight="1" x14ac:dyDescent="0.25">
      <c r="A42" s="286"/>
      <c r="B42" s="97"/>
      <c r="D42" s="296"/>
      <c r="E42" s="296"/>
      <c r="F42" s="296"/>
      <c r="G42" s="97"/>
      <c r="H42" s="97"/>
      <c r="I42" s="107"/>
      <c r="J42" s="97"/>
      <c r="K42" s="97"/>
      <c r="L42" s="172"/>
      <c r="M42" s="172"/>
      <c r="N42" s="183"/>
      <c r="O42" s="183"/>
      <c r="P42" s="185"/>
      <c r="Q42" s="183"/>
      <c r="R42" s="183"/>
      <c r="S42" s="183"/>
      <c r="T42" s="184"/>
      <c r="U42" s="97"/>
      <c r="W42" s="120"/>
    </row>
    <row r="43" spans="1:25" ht="12.75" customHeight="1" x14ac:dyDescent="0.25">
      <c r="A43" s="286"/>
      <c r="B43" s="97"/>
      <c r="C43" s="97"/>
      <c r="D43" s="22"/>
      <c r="F43" s="117" t="s">
        <v>27</v>
      </c>
      <c r="G43" s="97"/>
      <c r="H43" s="164"/>
      <c r="I43" s="165"/>
      <c r="J43" s="101"/>
      <c r="K43" s="97"/>
      <c r="L43" s="171"/>
      <c r="M43" s="171"/>
      <c r="N43" s="183"/>
      <c r="O43" s="183"/>
      <c r="P43" s="185"/>
      <c r="Q43" s="183"/>
      <c r="R43" s="183"/>
      <c r="S43" s="183"/>
      <c r="T43" s="184"/>
      <c r="U43" s="97"/>
    </row>
    <row r="44" spans="1:25" ht="12.75" customHeight="1" x14ac:dyDescent="0.25">
      <c r="A44" s="286"/>
      <c r="B44" s="97"/>
      <c r="C44" s="97"/>
      <c r="D44" s="22"/>
      <c r="F44" s="117" t="s">
        <v>28</v>
      </c>
      <c r="G44" s="97"/>
      <c r="H44" s="166"/>
      <c r="I44" s="167"/>
      <c r="J44" s="101"/>
      <c r="K44" s="97"/>
      <c r="L44" s="171"/>
      <c r="M44" s="171"/>
      <c r="N44" s="183"/>
      <c r="O44" s="183"/>
      <c r="P44" s="185"/>
      <c r="Q44" s="183"/>
      <c r="R44" s="183"/>
      <c r="S44" s="183"/>
      <c r="T44" s="184"/>
      <c r="U44" s="97"/>
      <c r="V44" s="121"/>
    </row>
    <row r="45" spans="1:25" ht="12.75" customHeight="1" x14ac:dyDescent="0.25">
      <c r="A45" s="286"/>
      <c r="B45" s="97"/>
      <c r="C45" s="97"/>
      <c r="D45" s="108"/>
      <c r="F45" s="38" t="s">
        <v>29</v>
      </c>
      <c r="G45" s="97"/>
      <c r="H45" s="166"/>
      <c r="I45" s="167"/>
      <c r="J45" s="97"/>
      <c r="K45" s="97"/>
      <c r="L45" s="171"/>
      <c r="M45" s="171"/>
      <c r="N45" s="183"/>
      <c r="O45" s="183"/>
      <c r="P45" s="185"/>
      <c r="Q45" s="183"/>
      <c r="R45" s="183"/>
      <c r="S45" s="183"/>
      <c r="T45" s="184"/>
      <c r="U45" s="97"/>
      <c r="W45" s="122"/>
    </row>
    <row r="46" spans="1:25" ht="12.75" customHeight="1" x14ac:dyDescent="0.25">
      <c r="A46" s="290"/>
      <c r="B46" s="115"/>
      <c r="C46" s="115"/>
      <c r="D46" s="123"/>
      <c r="E46" s="39"/>
      <c r="F46" s="115"/>
      <c r="G46" s="115"/>
      <c r="H46" s="111"/>
      <c r="I46" s="111"/>
      <c r="J46" s="115"/>
      <c r="K46" s="115"/>
      <c r="L46" s="178"/>
      <c r="M46" s="178"/>
      <c r="N46" s="186"/>
      <c r="O46" s="186"/>
      <c r="P46" s="185"/>
      <c r="Q46" s="183"/>
      <c r="R46" s="183"/>
      <c r="S46" s="183"/>
      <c r="T46" s="184"/>
      <c r="U46" s="97"/>
    </row>
    <row r="47" spans="1:25" ht="12.75" customHeight="1" x14ac:dyDescent="0.25">
      <c r="A47" s="205"/>
      <c r="E47" s="28"/>
      <c r="G47" s="97"/>
      <c r="H47" s="40"/>
      <c r="I47" s="40"/>
      <c r="J47" s="101"/>
      <c r="K47" s="30"/>
      <c r="L47" s="172"/>
      <c r="M47" s="172"/>
      <c r="N47" s="183"/>
      <c r="O47" s="183"/>
      <c r="P47" s="185"/>
      <c r="Q47" s="183"/>
      <c r="R47" s="183"/>
      <c r="S47" s="183"/>
      <c r="T47" s="184"/>
      <c r="U47" s="97"/>
    </row>
    <row r="48" spans="1:25" ht="12.75" customHeight="1" x14ac:dyDescent="0.25">
      <c r="A48" s="206"/>
      <c r="B48" s="28"/>
      <c r="C48" s="28"/>
      <c r="D48" s="124"/>
      <c r="F48" s="117" t="s">
        <v>30</v>
      </c>
      <c r="G48" s="118"/>
      <c r="H48" s="168">
        <v>100</v>
      </c>
      <c r="I48" s="125" t="s">
        <v>64</v>
      </c>
      <c r="J48" s="101"/>
      <c r="K48" s="30"/>
      <c r="L48" s="172"/>
      <c r="M48" s="172"/>
      <c r="N48" s="183"/>
      <c r="O48" s="183"/>
      <c r="P48" s="185"/>
      <c r="Q48" s="183"/>
      <c r="R48" s="183"/>
      <c r="S48" s="183"/>
      <c r="T48" s="184"/>
      <c r="U48" s="97"/>
    </row>
    <row r="49" spans="1:24" ht="12.75" customHeight="1" thickBot="1" x14ac:dyDescent="0.3">
      <c r="A49" s="207"/>
      <c r="B49" s="126"/>
      <c r="C49" s="126"/>
      <c r="D49" s="126"/>
      <c r="E49" s="126"/>
      <c r="F49" s="126"/>
      <c r="G49" s="126"/>
      <c r="H49" s="126"/>
      <c r="I49" s="126"/>
      <c r="J49" s="41"/>
      <c r="K49" s="126"/>
      <c r="L49" s="173"/>
      <c r="M49" s="173"/>
      <c r="N49" s="187"/>
      <c r="O49" s="187"/>
      <c r="P49" s="193"/>
      <c r="Q49" s="187"/>
      <c r="R49" s="187"/>
      <c r="S49" s="187"/>
      <c r="T49" s="194"/>
      <c r="U49" s="97"/>
    </row>
    <row r="50" spans="1:24" ht="18.75" customHeight="1" x14ac:dyDescent="0.3">
      <c r="A50" s="127"/>
      <c r="B50" s="42" t="s">
        <v>4</v>
      </c>
      <c r="C50" s="42"/>
      <c r="D50" s="128"/>
      <c r="E50" s="43"/>
      <c r="F50" s="44"/>
      <c r="G50" s="197">
        <v>95</v>
      </c>
      <c r="H50" s="45" t="s">
        <v>5</v>
      </c>
      <c r="I50" s="128"/>
      <c r="J50" s="128"/>
      <c r="K50" s="128"/>
      <c r="L50" s="129"/>
      <c r="M50" s="129"/>
      <c r="N50" s="128"/>
      <c r="O50" s="198" t="s">
        <v>50</v>
      </c>
      <c r="P50" s="180">
        <f>NORMSINV(1-((100-ci)/100)/2)</f>
        <v>1.9599639845400536</v>
      </c>
      <c r="Q50" s="180"/>
      <c r="R50" s="180"/>
      <c r="S50" s="180"/>
      <c r="T50" s="181"/>
      <c r="U50" s="97"/>
      <c r="V50" s="130"/>
      <c r="W50" s="130"/>
      <c r="X50" s="130"/>
    </row>
    <row r="51" spans="1:24" ht="12.75" customHeight="1" x14ac:dyDescent="0.25">
      <c r="A51" s="240" t="s">
        <v>3</v>
      </c>
      <c r="B51" s="46"/>
      <c r="C51" s="47"/>
      <c r="D51" s="47" t="e">
        <f>TINV((100-ci)/100,egfollow+cgfollow-2)</f>
        <v>#NUM!</v>
      </c>
      <c r="E51" s="131"/>
      <c r="F51" s="241" t="str">
        <f>"Occurrence per " &amp; per &amp; " " &amp; "persons"</f>
        <v>Occurrence per 100 persons</v>
      </c>
      <c r="G51" s="241"/>
      <c r="H51" s="241"/>
      <c r="I51" s="241"/>
      <c r="J51" s="241"/>
      <c r="K51" s="242"/>
      <c r="L51" s="243" t="str">
        <f>"Exposure effects per " &amp; per &amp; " " &amp; "persons"</f>
        <v>Exposure effects per 100 persons</v>
      </c>
      <c r="M51" s="244"/>
      <c r="N51" s="244"/>
      <c r="O51" s="244"/>
      <c r="P51" s="244"/>
      <c r="Q51" s="245"/>
      <c r="R51" s="246" t="s">
        <v>65</v>
      </c>
      <c r="S51" s="247"/>
      <c r="T51" s="248"/>
      <c r="U51" s="104"/>
    </row>
    <row r="52" spans="1:24" ht="12.75" customHeight="1" x14ac:dyDescent="0.25">
      <c r="A52" s="240"/>
      <c r="B52" s="46"/>
      <c r="C52" s="47"/>
      <c r="D52" s="47"/>
      <c r="E52" s="131"/>
      <c r="F52" s="255" t="s">
        <v>31</v>
      </c>
      <c r="G52" s="256"/>
      <c r="H52" s="256"/>
      <c r="I52" s="257" t="s">
        <v>32</v>
      </c>
      <c r="J52" s="256"/>
      <c r="K52" s="258"/>
      <c r="L52" s="259" t="s">
        <v>33</v>
      </c>
      <c r="M52" s="260"/>
      <c r="N52" s="260"/>
      <c r="O52" s="261" t="s">
        <v>34</v>
      </c>
      <c r="P52" s="260"/>
      <c r="Q52" s="262"/>
      <c r="R52" s="249"/>
      <c r="S52" s="250"/>
      <c r="T52" s="251"/>
      <c r="U52" s="104"/>
    </row>
    <row r="53" spans="1:24" s="130" customFormat="1" ht="12.75" customHeight="1" x14ac:dyDescent="0.25">
      <c r="A53" s="240"/>
      <c r="B53" s="48"/>
      <c r="C53" s="49"/>
      <c r="D53" s="50"/>
      <c r="E53" s="132"/>
      <c r="F53" s="263" t="s">
        <v>35</v>
      </c>
      <c r="G53" s="211"/>
      <c r="H53" s="211"/>
      <c r="I53" s="212" t="s">
        <v>36</v>
      </c>
      <c r="J53" s="211"/>
      <c r="K53" s="213"/>
      <c r="L53" s="210" t="s">
        <v>37</v>
      </c>
      <c r="M53" s="211"/>
      <c r="N53" s="211"/>
      <c r="O53" s="212" t="s">
        <v>38</v>
      </c>
      <c r="P53" s="211"/>
      <c r="Q53" s="213"/>
      <c r="R53" s="252"/>
      <c r="S53" s="253"/>
      <c r="T53" s="254"/>
      <c r="U53" s="133"/>
      <c r="V53" s="134"/>
      <c r="W53" s="134"/>
      <c r="X53" s="96"/>
    </row>
    <row r="54" spans="1:24" ht="12.75" customHeight="1" x14ac:dyDescent="0.25">
      <c r="A54" s="240"/>
      <c r="B54" s="149" t="s">
        <v>39</v>
      </c>
      <c r="E54" s="135"/>
      <c r="F54" s="4"/>
      <c r="G54" s="51"/>
      <c r="H54" s="27"/>
      <c r="I54" s="52"/>
      <c r="J54" s="53"/>
      <c r="K54" s="54"/>
      <c r="L54" s="136"/>
      <c r="M54" s="51"/>
      <c r="N54" s="27"/>
      <c r="O54" s="52"/>
      <c r="P54" s="53"/>
      <c r="Q54" s="24"/>
      <c r="R54" s="214"/>
      <c r="S54" s="215"/>
      <c r="T54" s="216"/>
      <c r="U54" s="104"/>
      <c r="W54" s="134"/>
    </row>
    <row r="55" spans="1:24" ht="12.75" customHeight="1" x14ac:dyDescent="0.25">
      <c r="A55" s="240"/>
      <c r="B55" s="149"/>
      <c r="C55" s="264" t="s">
        <v>40</v>
      </c>
      <c r="D55" s="264"/>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24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240"/>
      <c r="B57" s="149" t="s">
        <v>39</v>
      </c>
      <c r="D57" s="149"/>
      <c r="E57" s="135"/>
      <c r="F57" s="67"/>
      <c r="G57" s="68"/>
      <c r="H57" s="69"/>
      <c r="I57" s="70"/>
      <c r="J57" s="71"/>
      <c r="K57" s="72"/>
      <c r="L57" s="73"/>
      <c r="M57" s="68"/>
      <c r="N57" s="74"/>
      <c r="O57" s="70"/>
      <c r="P57" s="71"/>
      <c r="Q57" s="72"/>
      <c r="R57" s="73"/>
      <c r="S57" s="71"/>
      <c r="T57" s="75"/>
      <c r="U57" s="104"/>
      <c r="V57" s="233"/>
      <c r="W57" s="233"/>
    </row>
    <row r="58" spans="1:24" ht="12.75" customHeight="1" x14ac:dyDescent="0.25">
      <c r="A58" s="240"/>
      <c r="B58" s="149"/>
      <c r="C58" s="264" t="s">
        <v>41</v>
      </c>
      <c r="D58" s="264"/>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233"/>
      <c r="W58" s="233"/>
    </row>
    <row r="59" spans="1:24" ht="12.75" customHeight="1" x14ac:dyDescent="0.25">
      <c r="A59" s="24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233"/>
      <c r="W59" s="233"/>
    </row>
    <row r="60" spans="1:24" ht="12.75" customHeight="1" x14ac:dyDescent="0.25">
      <c r="A60" s="240"/>
      <c r="B60" s="150" t="s">
        <v>61</v>
      </c>
      <c r="C60" s="97"/>
      <c r="D60" s="148"/>
      <c r="E60" s="137"/>
      <c r="F60" s="82"/>
      <c r="G60" s="83"/>
      <c r="H60" s="84"/>
      <c r="I60" s="85"/>
      <c r="J60" s="83"/>
      <c r="K60" s="86"/>
      <c r="L60" s="87"/>
      <c r="M60" s="83"/>
      <c r="N60" s="84"/>
      <c r="O60" s="85"/>
      <c r="P60" s="83"/>
      <c r="Q60" s="86"/>
      <c r="R60" s="234"/>
      <c r="S60" s="235"/>
      <c r="T60" s="236"/>
      <c r="U60" s="97"/>
    </row>
    <row r="61" spans="1:24" ht="12.75" customHeight="1" x14ac:dyDescent="0.25">
      <c r="A61" s="240"/>
      <c r="C61" s="264" t="s">
        <v>42</v>
      </c>
      <c r="D61" s="264"/>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237"/>
      <c r="S61" s="238"/>
      <c r="T61" s="239"/>
      <c r="U61" s="97"/>
    </row>
    <row r="62" spans="1:24" ht="12.75" customHeight="1" thickBot="1" x14ac:dyDescent="0.3">
      <c r="A62" s="24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1" t="str">
        <f>IF(AND(cse="",csdev=""),"",IF(cmean="","",cmean-zscore*IF(cse&gt;0,cse,csdev/SQRT(cgfollow))))</f>
        <v/>
      </c>
      <c r="J62" s="60" t="str">
        <f>IF(I62&lt;&gt;K62,"to","")</f>
        <v/>
      </c>
      <c r="K62" s="192"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1" t="str">
        <f>IF(OR(AND(ese="",esdev=""),AND(cse="",csdev="")),"",IF(cmean="","",md -(TINV((100-ci)/100,egfollow+cgfollow-2)*SQRT(IF(ese&gt;0,ese,IF(esdev&gt;0,esdev/SQRT(egfollow),))^2 + IF(cse&gt;0,cse,IF(csdev&gt;0,csdev/SQRT(cgfollow),))^2))))</f>
        <v/>
      </c>
      <c r="P62" s="60" t="str">
        <f>IF(O62&lt;&gt;Q62,"to","")</f>
        <v/>
      </c>
      <c r="Q62" s="192" t="str">
        <f>IF(OR(AND(ese="",esdev=""),AND(cse="",csdev="")),"",IF(cmean="","",md +(TINV((100-ci)/100,egfollow+cgfollow-2)*SQRT(IF(ese&gt;0,ese,IF(esdev&gt;0,esdev/SQRT(egfollow),))^2 + IF(cse&gt;0,cse,IF(csdev&gt;0,csdev/SQRT(cgfollow),))^2))))</f>
        <v/>
      </c>
      <c r="R62" s="237"/>
      <c r="S62" s="238"/>
      <c r="T62" s="239"/>
      <c r="U62" s="97"/>
    </row>
    <row r="63" spans="1:24" ht="12.75" customHeight="1" x14ac:dyDescent="0.25">
      <c r="A63" s="94"/>
      <c r="B63" s="94"/>
      <c r="C63" s="94"/>
      <c r="D63" s="94"/>
      <c r="E63" s="94"/>
      <c r="F63" s="94"/>
      <c r="G63" s="94"/>
      <c r="H63" s="94"/>
      <c r="I63" s="94"/>
      <c r="J63" s="94"/>
      <c r="K63" s="94"/>
      <c r="L63" s="94"/>
      <c r="M63" s="94"/>
      <c r="N63" s="94"/>
      <c r="O63" s="94"/>
      <c r="P63" s="94" t="s">
        <v>43</v>
      </c>
      <c r="Q63" s="208" t="s">
        <v>44</v>
      </c>
      <c r="R63" s="208"/>
      <c r="S63" s="208"/>
      <c r="T63" s="208"/>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heet="1" objects="1" scenarios="1" selectLockedCells="1"/>
  <mergeCells count="49">
    <mergeCell ref="L4:T4"/>
    <mergeCell ref="B4:C4"/>
    <mergeCell ref="D4:E4"/>
    <mergeCell ref="F4:G4"/>
    <mergeCell ref="H4:I4"/>
    <mergeCell ref="J4:K4"/>
    <mergeCell ref="A5:A15"/>
    <mergeCell ref="P5:T5"/>
    <mergeCell ref="G6:J6"/>
    <mergeCell ref="P6:T7"/>
    <mergeCell ref="G8:J8"/>
    <mergeCell ref="P8:T8"/>
    <mergeCell ref="P9:T11"/>
    <mergeCell ref="H12:I12"/>
    <mergeCell ref="K12:N12"/>
    <mergeCell ref="P12:T15"/>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V57:W59"/>
    <mergeCell ref="C58:D58"/>
    <mergeCell ref="A51:A62"/>
    <mergeCell ref="F51:K51"/>
    <mergeCell ref="L51:Q51"/>
    <mergeCell ref="R51:T53"/>
    <mergeCell ref="F52:H52"/>
    <mergeCell ref="I52:K52"/>
    <mergeCell ref="L52:N52"/>
    <mergeCell ref="O52:Q52"/>
    <mergeCell ref="F53:H53"/>
    <mergeCell ref="I53:K53"/>
    <mergeCell ref="R60:T62"/>
    <mergeCell ref="C61:D61"/>
    <mergeCell ref="Q63:T63"/>
    <mergeCell ref="L53:N53"/>
    <mergeCell ref="O53:Q53"/>
    <mergeCell ref="R54:T54"/>
    <mergeCell ref="C55:D55"/>
  </mergeCells>
  <phoneticPr fontId="32"/>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intervention (e.g. placebo tablet, physiotherapy)" sqref="J17:M17"/>
    <dataValidation allowBlank="1" showInputMessage="1" showErrorMessage="1" promptTitle="Exposure" prompt="Enter here brief description of exposure intervention (e.g. penicillin, surgery)"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post-intervention" prompt="Enter here those who were allocated to comparison intervention, did receive some/all of it,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post-intervention" prompt="Enter here those who were allocated to exposure intervention, did receive some/all of it,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he comparison intervention, received it (some or all)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intervention, received it (some or all) and completed follow-up._x000a__x000a_If person-time is given as the denominator, enter that number here, and set time (below) to 1.0." sqref="H25">
      <formula1>0</formula1>
      <formula2>H19</formula2>
    </dataValidation>
    <dataValidation type="whole" allowBlank="1" showInputMessage="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InputMessage="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received it or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received it or completed follow-up." sqref="H19">
      <formula1>0</formula1>
      <formula2>H12</formula2>
    </dataValidation>
  </dataValidations>
  <pageMargins left="0.70866141732283472" right="0.70866141732283472" top="0.74803149606299213" bottom="0.74803149606299213" header="0.31496062992125984" footer="0.31496062992125984"/>
  <pageSetup scale="68"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D4" sqref="D4:E4"/>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51</v>
      </c>
      <c r="K1" s="2"/>
      <c r="L1" s="2"/>
      <c r="M1" s="2"/>
      <c r="N1" s="2"/>
      <c r="O1" s="2"/>
      <c r="P1" s="2"/>
      <c r="Q1" s="2"/>
      <c r="R1" s="2"/>
      <c r="S1" s="2"/>
      <c r="T1" s="95"/>
    </row>
    <row r="2" spans="1:28" ht="18.75" customHeight="1" x14ac:dyDescent="0.25">
      <c r="A2" s="5" t="s">
        <v>63</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60</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5"/>
      <c r="B4" s="272" t="s">
        <v>0</v>
      </c>
      <c r="C4" s="273"/>
      <c r="D4" s="274"/>
      <c r="E4" s="275"/>
      <c r="F4" s="278" t="s">
        <v>1</v>
      </c>
      <c r="G4" s="273"/>
      <c r="H4" s="276"/>
      <c r="I4" s="277"/>
      <c r="J4" s="278" t="s">
        <v>2</v>
      </c>
      <c r="K4" s="273"/>
      <c r="L4" s="280"/>
      <c r="M4" s="281"/>
      <c r="N4" s="281"/>
      <c r="O4" s="281"/>
      <c r="P4" s="281"/>
      <c r="Q4" s="281"/>
      <c r="R4" s="281"/>
      <c r="S4" s="281"/>
      <c r="T4" s="282"/>
      <c r="U4" s="99"/>
      <c r="V4" s="169"/>
      <c r="W4" s="98"/>
      <c r="X4" s="98"/>
      <c r="Y4" s="98"/>
      <c r="Z4" s="98"/>
      <c r="AA4" s="98"/>
      <c r="AB4" s="98"/>
    </row>
    <row r="5" spans="1:28" ht="15" customHeight="1" x14ac:dyDescent="0.25">
      <c r="A5" s="206" t="s">
        <v>12</v>
      </c>
      <c r="B5" s="11"/>
      <c r="C5" s="12"/>
      <c r="D5" s="13"/>
      <c r="E5" s="101"/>
      <c r="F5" s="102"/>
      <c r="G5" s="101"/>
      <c r="H5" s="101"/>
      <c r="I5" s="101"/>
      <c r="J5" s="14"/>
      <c r="K5" s="14"/>
      <c r="L5" s="171"/>
      <c r="M5" s="171"/>
      <c r="N5" s="183"/>
      <c r="O5" s="183"/>
      <c r="P5" s="283" t="s">
        <v>45</v>
      </c>
      <c r="Q5" s="284"/>
      <c r="R5" s="284"/>
      <c r="S5" s="284"/>
      <c r="T5" s="285"/>
      <c r="U5" s="97"/>
      <c r="V5" s="169"/>
      <c r="W5" s="98"/>
      <c r="X5" s="98"/>
      <c r="Y5" s="98"/>
      <c r="Z5" s="98"/>
      <c r="AA5" s="98"/>
      <c r="AB5" s="98"/>
    </row>
    <row r="6" spans="1:28" ht="15" customHeight="1" x14ac:dyDescent="0.25">
      <c r="A6" s="286"/>
      <c r="B6" s="15"/>
      <c r="C6" s="177"/>
      <c r="D6" s="177"/>
      <c r="E6" s="102"/>
      <c r="G6" s="209" t="s">
        <v>15</v>
      </c>
      <c r="H6" s="209"/>
      <c r="I6" s="209"/>
      <c r="J6" s="209"/>
      <c r="L6" s="171"/>
      <c r="M6" s="171"/>
      <c r="N6" s="183"/>
      <c r="O6" s="183"/>
      <c r="P6" s="265" t="s">
        <v>56</v>
      </c>
      <c r="Q6" s="266"/>
      <c r="R6" s="266"/>
      <c r="S6" s="266"/>
      <c r="T6" s="267"/>
      <c r="U6" s="97"/>
      <c r="V6" s="98"/>
      <c r="W6" s="98"/>
      <c r="X6" s="98"/>
      <c r="Y6" s="98"/>
      <c r="Z6" s="98"/>
      <c r="AA6" s="98"/>
      <c r="AB6" s="98"/>
    </row>
    <row r="7" spans="1:28" ht="15" customHeight="1" x14ac:dyDescent="0.25">
      <c r="A7" s="286"/>
      <c r="B7" s="15"/>
      <c r="C7" s="177"/>
      <c r="D7" s="177"/>
      <c r="E7" s="102"/>
      <c r="F7" s="102"/>
      <c r="L7" s="171"/>
      <c r="M7" s="171"/>
      <c r="N7" s="183"/>
      <c r="O7" s="183"/>
      <c r="P7" s="268"/>
      <c r="Q7" s="266"/>
      <c r="R7" s="266"/>
      <c r="S7" s="266"/>
      <c r="T7" s="267"/>
      <c r="U7" s="97"/>
      <c r="V7" s="98"/>
      <c r="W7" s="98"/>
      <c r="X7" s="98"/>
      <c r="Y7" s="98"/>
      <c r="Z7" s="98"/>
      <c r="AA7" s="98"/>
      <c r="AB7" s="98"/>
    </row>
    <row r="8" spans="1:28" ht="15" customHeight="1" x14ac:dyDescent="0.25">
      <c r="A8" s="286"/>
      <c r="B8" s="15"/>
      <c r="C8" s="15"/>
      <c r="D8" s="15"/>
      <c r="E8" s="102"/>
      <c r="F8" s="102"/>
      <c r="G8" s="279" t="s">
        <v>16</v>
      </c>
      <c r="H8" s="279"/>
      <c r="I8" s="279"/>
      <c r="J8" s="279"/>
      <c r="L8" s="171"/>
      <c r="M8" s="176"/>
      <c r="N8" s="176"/>
      <c r="O8" s="176"/>
      <c r="P8" s="269" t="s">
        <v>57</v>
      </c>
      <c r="Q8" s="270"/>
      <c r="R8" s="270"/>
      <c r="S8" s="270"/>
      <c r="T8" s="271"/>
      <c r="U8" s="97"/>
      <c r="Y8" s="98"/>
      <c r="Z8" s="98"/>
      <c r="AA8" s="98"/>
      <c r="AB8" s="98"/>
    </row>
    <row r="9" spans="1:28" ht="15" customHeight="1" x14ac:dyDescent="0.25">
      <c r="A9" s="286"/>
      <c r="B9" s="17"/>
      <c r="C9" s="15"/>
      <c r="D9" s="15"/>
      <c r="E9" s="102"/>
      <c r="F9" s="102"/>
      <c r="L9" s="171"/>
      <c r="M9" s="202"/>
      <c r="N9" s="202"/>
      <c r="O9" s="202"/>
      <c r="P9" s="224" t="s">
        <v>48</v>
      </c>
      <c r="Q9" s="225"/>
      <c r="R9" s="225"/>
      <c r="S9" s="225"/>
      <c r="T9" s="226"/>
      <c r="U9" s="97"/>
      <c r="V9" s="176"/>
      <c r="W9" s="12"/>
      <c r="X9" s="13"/>
      <c r="Y9" s="98"/>
      <c r="Z9" s="98"/>
      <c r="AA9" s="98"/>
      <c r="AB9" s="98"/>
    </row>
    <row r="10" spans="1:28" ht="15" customHeight="1" x14ac:dyDescent="0.25">
      <c r="A10" s="286"/>
      <c r="B10" s="15"/>
      <c r="C10" s="15"/>
      <c r="D10" s="15"/>
      <c r="E10" s="102"/>
      <c r="F10" s="102"/>
      <c r="H10" s="154" t="s">
        <v>17</v>
      </c>
      <c r="I10" s="19"/>
      <c r="J10" s="16"/>
      <c r="L10" s="171"/>
      <c r="M10" s="202"/>
      <c r="N10" s="202"/>
      <c r="O10" s="202"/>
      <c r="P10" s="224"/>
      <c r="Q10" s="225"/>
      <c r="R10" s="225"/>
      <c r="S10" s="225"/>
      <c r="T10" s="226"/>
      <c r="U10" s="97"/>
      <c r="V10" s="202"/>
      <c r="W10" s="202"/>
      <c r="X10" s="202"/>
      <c r="Y10" s="98"/>
      <c r="Z10" s="98"/>
      <c r="AA10" s="98"/>
      <c r="AB10" s="98"/>
    </row>
    <row r="11" spans="1:28" ht="15" customHeight="1" x14ac:dyDescent="0.25">
      <c r="A11" s="286"/>
      <c r="B11" s="17"/>
      <c r="C11" s="15"/>
      <c r="D11" s="15"/>
      <c r="E11" s="105"/>
      <c r="F11" s="105"/>
      <c r="H11" s="18" t="s">
        <v>18</v>
      </c>
      <c r="I11" s="19"/>
      <c r="J11" s="16"/>
      <c r="K11" s="199" t="s">
        <v>55</v>
      </c>
      <c r="L11" s="171"/>
      <c r="M11" s="202"/>
      <c r="N11" s="202"/>
      <c r="O11" s="202"/>
      <c r="P11" s="224"/>
      <c r="Q11" s="225"/>
      <c r="R11" s="225"/>
      <c r="S11" s="225"/>
      <c r="T11" s="226"/>
      <c r="U11" s="97"/>
      <c r="V11" s="202"/>
      <c r="W11" s="202"/>
      <c r="X11" s="202"/>
      <c r="Y11" s="98"/>
      <c r="Z11" s="98"/>
      <c r="AA11" s="98"/>
      <c r="AB11" s="98"/>
    </row>
    <row r="12" spans="1:28" ht="15" customHeight="1" x14ac:dyDescent="0.25">
      <c r="A12" s="286"/>
      <c r="B12" s="17"/>
      <c r="C12" s="17"/>
      <c r="D12" s="17"/>
      <c r="E12" s="106"/>
      <c r="F12" s="106"/>
      <c r="H12" s="221"/>
      <c r="I12" s="221"/>
      <c r="K12" s="287"/>
      <c r="L12" s="288"/>
      <c r="M12" s="288"/>
      <c r="N12" s="288"/>
      <c r="O12" s="175"/>
      <c r="P12" s="227" t="s">
        <v>49</v>
      </c>
      <c r="Q12" s="228"/>
      <c r="R12" s="228"/>
      <c r="S12" s="228"/>
      <c r="T12" s="229"/>
      <c r="U12" s="97"/>
      <c r="V12" s="202"/>
      <c r="W12" s="202"/>
      <c r="X12" s="202"/>
      <c r="Y12" s="98"/>
      <c r="Z12" s="98"/>
      <c r="AA12" s="98"/>
      <c r="AB12" s="98"/>
    </row>
    <row r="13" spans="1:28" ht="15" customHeight="1" x14ac:dyDescent="0.25">
      <c r="A13" s="286"/>
      <c r="B13" s="17"/>
      <c r="C13" s="17"/>
      <c r="D13" s="17"/>
      <c r="L13" s="171"/>
      <c r="M13" s="175"/>
      <c r="N13" s="175"/>
      <c r="O13" s="175"/>
      <c r="P13" s="227"/>
      <c r="Q13" s="228"/>
      <c r="R13" s="228"/>
      <c r="S13" s="228"/>
      <c r="T13" s="229"/>
      <c r="U13" s="97"/>
      <c r="V13" s="175"/>
      <c r="W13" s="175"/>
      <c r="X13" s="175"/>
      <c r="Y13" s="98"/>
      <c r="Z13" s="98"/>
      <c r="AA13" s="98"/>
      <c r="AB13" s="98"/>
    </row>
    <row r="14" spans="1:28" ht="15" customHeight="1" x14ac:dyDescent="0.25">
      <c r="A14" s="286"/>
      <c r="B14" s="20"/>
      <c r="C14" s="20"/>
      <c r="D14" s="20"/>
      <c r="L14" s="171"/>
      <c r="M14" s="175"/>
      <c r="N14" s="175"/>
      <c r="O14" s="175"/>
      <c r="P14" s="227"/>
      <c r="Q14" s="228"/>
      <c r="R14" s="228"/>
      <c r="S14" s="228"/>
      <c r="T14" s="229"/>
      <c r="U14" s="97"/>
      <c r="V14" s="175"/>
      <c r="W14" s="175"/>
      <c r="X14" s="175"/>
    </row>
    <row r="15" spans="1:28" ht="15" customHeight="1" x14ac:dyDescent="0.25">
      <c r="A15" s="286"/>
      <c r="B15" s="188"/>
      <c r="C15" s="189"/>
      <c r="D15" s="189"/>
      <c r="E15" s="115"/>
      <c r="F15" s="115"/>
      <c r="G15" s="115"/>
      <c r="H15" s="115"/>
      <c r="I15" s="115"/>
      <c r="J15" s="115"/>
      <c r="K15" s="115"/>
      <c r="L15" s="178"/>
      <c r="M15" s="115"/>
      <c r="N15" s="115"/>
      <c r="O15" s="190"/>
      <c r="P15" s="227"/>
      <c r="Q15" s="228"/>
      <c r="R15" s="228"/>
      <c r="S15" s="228"/>
      <c r="T15" s="229"/>
      <c r="U15" s="97"/>
      <c r="V15" s="175"/>
      <c r="W15" s="175"/>
      <c r="X15" s="175"/>
      <c r="Y15" s="175"/>
      <c r="Z15" s="175"/>
      <c r="AA15" s="175"/>
      <c r="AB15" s="175"/>
    </row>
    <row r="16" spans="1:28" ht="12.75" customHeight="1" x14ac:dyDescent="0.25">
      <c r="A16" s="205" t="s">
        <v>13</v>
      </c>
      <c r="B16" s="104"/>
      <c r="C16" s="97"/>
      <c r="D16" s="220" t="s">
        <v>53</v>
      </c>
      <c r="E16" s="220"/>
      <c r="F16" s="220"/>
      <c r="G16" s="220"/>
      <c r="H16" s="16" t="s">
        <v>6</v>
      </c>
      <c r="I16" s="25" t="s">
        <v>7</v>
      </c>
      <c r="J16" s="220" t="s">
        <v>54</v>
      </c>
      <c r="K16" s="220"/>
      <c r="L16" s="220"/>
      <c r="M16" s="220"/>
      <c r="N16" s="97"/>
      <c r="O16" s="97"/>
      <c r="P16" s="230" t="s">
        <v>62</v>
      </c>
      <c r="Q16" s="231"/>
      <c r="R16" s="231"/>
      <c r="S16" s="231"/>
      <c r="T16" s="232"/>
      <c r="U16" s="97"/>
      <c r="V16" s="175"/>
      <c r="W16" s="175"/>
      <c r="X16" s="175"/>
      <c r="Y16" s="175"/>
      <c r="Z16" s="175"/>
      <c r="AA16" s="175"/>
      <c r="AB16" s="175"/>
    </row>
    <row r="17" spans="1:28" ht="12.75" customHeight="1" x14ac:dyDescent="0.25">
      <c r="A17" s="206"/>
      <c r="B17" s="21"/>
      <c r="D17" s="222"/>
      <c r="E17" s="222"/>
      <c r="F17" s="222"/>
      <c r="G17" s="222"/>
      <c r="H17" s="23"/>
      <c r="I17" s="107"/>
      <c r="J17" s="223"/>
      <c r="K17" s="223"/>
      <c r="L17" s="223"/>
      <c r="M17" s="223"/>
      <c r="O17" s="97"/>
      <c r="P17" s="230"/>
      <c r="Q17" s="231"/>
      <c r="R17" s="231"/>
      <c r="S17" s="231"/>
      <c r="T17" s="232"/>
      <c r="U17" s="97"/>
      <c r="V17" s="175"/>
      <c r="W17" s="175"/>
      <c r="X17" s="175"/>
      <c r="Y17" s="175"/>
      <c r="Z17" s="175"/>
      <c r="AA17" s="175"/>
      <c r="AB17" s="175"/>
    </row>
    <row r="18" spans="1:28" ht="12.75" customHeight="1" x14ac:dyDescent="0.25">
      <c r="A18" s="206"/>
      <c r="B18" s="26"/>
      <c r="C18" s="26"/>
      <c r="E18" s="26"/>
      <c r="F18" s="26"/>
      <c r="G18" s="26"/>
      <c r="H18" s="16"/>
      <c r="I18" s="25"/>
      <c r="J18" s="26"/>
      <c r="K18" s="27"/>
      <c r="L18" s="172"/>
      <c r="M18" s="97"/>
      <c r="N18" s="97"/>
      <c r="O18" s="97"/>
      <c r="P18" s="230"/>
      <c r="Q18" s="231"/>
      <c r="R18" s="231"/>
      <c r="S18" s="231"/>
      <c r="T18" s="232"/>
      <c r="U18" s="97"/>
      <c r="V18" s="175"/>
      <c r="W18" s="175"/>
      <c r="X18" s="175"/>
      <c r="Y18" s="175"/>
      <c r="Z18" s="175"/>
      <c r="AA18" s="175"/>
      <c r="AB18" s="175"/>
    </row>
    <row r="19" spans="1:28" ht="12.75" customHeight="1" x14ac:dyDescent="0.25">
      <c r="A19" s="206"/>
      <c r="B19" s="26" t="s">
        <v>59</v>
      </c>
      <c r="C19" s="26"/>
      <c r="E19" s="26"/>
      <c r="F19" s="26"/>
      <c r="G19" s="26"/>
      <c r="H19" s="164"/>
      <c r="I19" s="156"/>
      <c r="J19" s="27"/>
      <c r="K19" s="27"/>
      <c r="L19" s="172"/>
      <c r="M19" s="202"/>
      <c r="N19" s="202"/>
      <c r="O19" s="202"/>
      <c r="P19" s="230"/>
      <c r="Q19" s="231"/>
      <c r="R19" s="231"/>
      <c r="S19" s="231"/>
      <c r="T19" s="232"/>
      <c r="U19" s="97"/>
      <c r="V19" s="175"/>
      <c r="W19" s="175"/>
      <c r="X19" s="175"/>
    </row>
    <row r="20" spans="1:28" ht="12.75" customHeight="1" x14ac:dyDescent="0.25">
      <c r="A20" s="206"/>
      <c r="B20" s="97"/>
      <c r="C20" s="97"/>
      <c r="D20" s="97"/>
      <c r="E20" s="97"/>
      <c r="H20" s="149"/>
      <c r="I20" s="157"/>
      <c r="K20" s="27"/>
      <c r="L20" s="172"/>
      <c r="M20" s="202"/>
      <c r="N20" s="202"/>
      <c r="O20" s="202"/>
      <c r="P20" s="217"/>
      <c r="Q20" s="218"/>
      <c r="R20" s="218"/>
      <c r="S20" s="218"/>
      <c r="T20" s="219"/>
      <c r="U20" s="97"/>
      <c r="V20" s="101"/>
      <c r="W20" s="101"/>
      <c r="X20" s="101"/>
    </row>
    <row r="21" spans="1:28" ht="12.75" customHeight="1" x14ac:dyDescent="0.25">
      <c r="A21" s="206"/>
      <c r="B21" s="28" t="s">
        <v>8</v>
      </c>
      <c r="C21" s="28"/>
      <c r="D21" s="97"/>
      <c r="E21" s="97"/>
      <c r="H21" s="149"/>
      <c r="I21" s="158"/>
      <c r="K21" s="27"/>
      <c r="L21" s="172"/>
      <c r="M21" s="202"/>
      <c r="N21" s="202"/>
      <c r="O21" s="202"/>
      <c r="P21" s="217"/>
      <c r="Q21" s="218"/>
      <c r="R21" s="218"/>
      <c r="S21" s="218"/>
      <c r="T21" s="219"/>
      <c r="U21" s="97"/>
      <c r="V21" s="175"/>
      <c r="W21" s="175"/>
      <c r="X21" s="175"/>
    </row>
    <row r="22" spans="1:28" ht="12.75" customHeight="1" x14ac:dyDescent="0.25">
      <c r="A22" s="206"/>
      <c r="B22" s="97"/>
      <c r="C22" s="97"/>
      <c r="E22" s="97"/>
      <c r="F22" s="148" t="s">
        <v>52</v>
      </c>
      <c r="H22" s="164"/>
      <c r="I22" s="170"/>
      <c r="K22" s="27"/>
      <c r="L22" s="172"/>
      <c r="M22" s="202"/>
      <c r="N22" s="202"/>
      <c r="O22" s="202"/>
      <c r="P22" s="201"/>
      <c r="Q22" s="202"/>
      <c r="R22" s="202"/>
      <c r="S22" s="183"/>
      <c r="T22" s="184"/>
      <c r="U22" s="97"/>
      <c r="V22" s="175"/>
      <c r="W22" s="175"/>
      <c r="X22" s="175"/>
    </row>
    <row r="23" spans="1:28" ht="12.75" customHeight="1" x14ac:dyDescent="0.25">
      <c r="A23" s="206"/>
      <c r="B23" s="97"/>
      <c r="C23" s="97"/>
      <c r="D23" s="97"/>
      <c r="E23" s="97"/>
      <c r="F23" s="149"/>
      <c r="H23" s="149"/>
      <c r="I23" s="158"/>
      <c r="K23" s="27"/>
      <c r="L23" s="172"/>
      <c r="M23" s="97"/>
      <c r="N23" s="97"/>
      <c r="O23" s="97"/>
      <c r="P23" s="185"/>
      <c r="Q23" s="183"/>
      <c r="R23" s="183"/>
      <c r="S23" s="183"/>
      <c r="T23" s="184"/>
      <c r="U23" s="97"/>
      <c r="V23" s="175"/>
      <c r="W23" s="175"/>
      <c r="X23" s="175"/>
    </row>
    <row r="24" spans="1:28" ht="12.75" customHeight="1" x14ac:dyDescent="0.25">
      <c r="A24" s="206"/>
      <c r="B24" s="97"/>
      <c r="C24" s="97"/>
      <c r="D24" s="97"/>
      <c r="E24" s="97"/>
      <c r="F24" s="149"/>
      <c r="H24" s="149"/>
      <c r="I24" s="158"/>
      <c r="K24" s="27"/>
      <c r="L24" s="172"/>
      <c r="M24" s="97"/>
      <c r="N24" s="97"/>
      <c r="O24" s="97"/>
      <c r="P24" s="185"/>
      <c r="Q24" s="183"/>
      <c r="R24" s="183"/>
      <c r="S24" s="183"/>
      <c r="T24" s="184"/>
      <c r="U24" s="97"/>
      <c r="V24" s="101"/>
      <c r="W24" s="101"/>
      <c r="X24" s="101"/>
    </row>
    <row r="25" spans="1:28" ht="12.75" customHeight="1" x14ac:dyDescent="0.25">
      <c r="A25" s="206"/>
      <c r="B25" s="97"/>
      <c r="C25" s="97"/>
      <c r="D25" s="97"/>
      <c r="E25" s="97"/>
      <c r="F25" s="204" t="s">
        <v>10</v>
      </c>
      <c r="H25" s="155"/>
      <c r="I25" s="160"/>
      <c r="K25" s="27"/>
      <c r="L25" s="172"/>
      <c r="M25" s="97"/>
      <c r="N25" s="97"/>
      <c r="O25" s="97"/>
      <c r="P25" s="185"/>
      <c r="Q25" s="183"/>
      <c r="R25" s="183"/>
      <c r="S25" s="183"/>
      <c r="T25" s="184"/>
      <c r="U25" s="97"/>
      <c r="V25" s="101"/>
      <c r="W25" s="101"/>
      <c r="X25" s="101"/>
    </row>
    <row r="26" spans="1:28" ht="12.75" customHeight="1" x14ac:dyDescent="0.25">
      <c r="A26" s="206"/>
      <c r="B26" s="97"/>
      <c r="C26" s="97"/>
      <c r="D26" s="97"/>
      <c r="E26" s="97"/>
      <c r="F26" s="149"/>
      <c r="H26" s="161"/>
      <c r="I26" s="158"/>
      <c r="K26" s="27"/>
      <c r="L26" s="172"/>
      <c r="M26" s="97"/>
      <c r="N26" s="97"/>
      <c r="O26" s="97"/>
      <c r="P26" s="185"/>
      <c r="Q26" s="183"/>
      <c r="R26" s="183"/>
      <c r="S26" s="183"/>
      <c r="T26" s="184"/>
      <c r="U26" s="97"/>
      <c r="V26" s="202"/>
      <c r="W26" s="202"/>
      <c r="X26" s="202"/>
    </row>
    <row r="27" spans="1:28" ht="12.75" customHeight="1" x14ac:dyDescent="0.25">
      <c r="A27" s="206"/>
      <c r="B27" s="97"/>
      <c r="C27" s="97"/>
      <c r="D27" s="97"/>
      <c r="E27" s="97"/>
      <c r="F27" s="149"/>
      <c r="H27" s="149"/>
      <c r="I27" s="158"/>
      <c r="K27" s="27"/>
      <c r="L27" s="172"/>
      <c r="M27" s="97"/>
      <c r="N27" s="97"/>
      <c r="O27" s="97"/>
      <c r="P27" s="185"/>
      <c r="Q27" s="183"/>
      <c r="R27" s="183"/>
      <c r="S27" s="183"/>
      <c r="T27" s="184"/>
      <c r="U27" s="97"/>
      <c r="V27" s="202"/>
      <c r="W27" s="202"/>
      <c r="X27" s="202"/>
    </row>
    <row r="28" spans="1:28" ht="12.75" customHeight="1" x14ac:dyDescent="0.25">
      <c r="A28" s="206"/>
      <c r="B28" s="97"/>
      <c r="C28" s="97"/>
      <c r="E28" s="97"/>
      <c r="F28" s="148" t="s">
        <v>11</v>
      </c>
      <c r="H28" s="155"/>
      <c r="I28" s="159"/>
      <c r="K28" s="27"/>
      <c r="L28" s="172"/>
      <c r="M28" s="97"/>
      <c r="N28" s="97"/>
      <c r="O28" s="97"/>
      <c r="P28" s="185"/>
      <c r="Q28" s="183"/>
      <c r="R28" s="183"/>
      <c r="S28" s="183"/>
      <c r="T28" s="184"/>
      <c r="U28" s="97"/>
      <c r="V28" s="202"/>
      <c r="W28" s="202"/>
      <c r="X28" s="202"/>
    </row>
    <row r="29" spans="1:28" ht="12.75" customHeight="1" x14ac:dyDescent="0.25">
      <c r="A29" s="206"/>
      <c r="B29" s="97"/>
      <c r="C29" s="97"/>
      <c r="D29" s="97"/>
      <c r="E29" s="97"/>
      <c r="I29" s="107"/>
      <c r="K29" s="27"/>
      <c r="L29" s="172"/>
      <c r="M29" s="172"/>
      <c r="N29" s="183"/>
      <c r="O29" s="183"/>
      <c r="P29" s="185"/>
      <c r="Q29" s="183"/>
      <c r="R29" s="183"/>
      <c r="S29" s="183"/>
      <c r="T29" s="184"/>
      <c r="U29" s="97"/>
      <c r="V29" s="202"/>
      <c r="W29" s="202"/>
      <c r="X29" s="202"/>
    </row>
    <row r="30" spans="1:28" s="97" customFormat="1" ht="12.75" customHeight="1" x14ac:dyDescent="0.25">
      <c r="A30" s="206"/>
      <c r="B30" s="21" t="s">
        <v>9</v>
      </c>
      <c r="D30" s="108"/>
      <c r="H30" s="109" t="str">
        <f>IF(egall="","",IF(egall &gt;0,(1-egfollow/egall),0))</f>
        <v/>
      </c>
      <c r="I30" s="110" t="str">
        <f>IF(cgall="","",IF(cgall&gt;0,(1-cgfollow/cgall),0))</f>
        <v/>
      </c>
      <c r="J30" s="29"/>
      <c r="K30" s="30"/>
      <c r="L30" s="172"/>
      <c r="M30" s="172"/>
      <c r="N30" s="183"/>
      <c r="O30" s="183"/>
      <c r="P30" s="185"/>
      <c r="Q30" s="183"/>
      <c r="R30" s="183"/>
      <c r="S30" s="183"/>
      <c r="T30" s="184"/>
      <c r="V30" s="101"/>
      <c r="W30" s="101"/>
      <c r="X30" s="101"/>
    </row>
    <row r="31" spans="1:28" ht="12.75" customHeight="1" x14ac:dyDescent="0.25">
      <c r="A31" s="291"/>
      <c r="B31" s="31"/>
      <c r="C31" s="111"/>
      <c r="D31" s="112"/>
      <c r="E31" s="111"/>
      <c r="F31" s="111"/>
      <c r="G31" s="111"/>
      <c r="H31" s="113"/>
      <c r="I31" s="114"/>
      <c r="J31" s="115"/>
      <c r="K31" s="32"/>
      <c r="L31" s="179"/>
      <c r="M31" s="179"/>
      <c r="N31" s="186"/>
      <c r="O31" s="186"/>
      <c r="P31" s="185"/>
      <c r="Q31" s="183"/>
      <c r="R31" s="183"/>
      <c r="S31" s="183"/>
      <c r="T31" s="184"/>
      <c r="U31" s="97"/>
    </row>
    <row r="32" spans="1:28" ht="14.25" customHeight="1" x14ac:dyDescent="0.25">
      <c r="A32" s="205" t="s">
        <v>14</v>
      </c>
      <c r="B32" s="28"/>
      <c r="C32" s="28"/>
      <c r="D32" s="220" t="s">
        <v>46</v>
      </c>
      <c r="E32" s="220"/>
      <c r="F32" s="220"/>
      <c r="G32" s="203"/>
      <c r="H32" s="16"/>
      <c r="I32" s="25"/>
      <c r="J32" s="97"/>
      <c r="K32" s="30"/>
      <c r="L32" s="172"/>
      <c r="M32" s="172"/>
      <c r="N32" s="183"/>
      <c r="O32" s="183"/>
      <c r="P32" s="185"/>
      <c r="Q32" s="183"/>
      <c r="R32" s="183"/>
      <c r="S32" s="183"/>
      <c r="T32" s="184"/>
      <c r="U32" s="97"/>
    </row>
    <row r="33" spans="1:25" ht="12.75" customHeight="1" x14ac:dyDescent="0.25">
      <c r="A33" s="286"/>
      <c r="C33" s="28" t="s">
        <v>23</v>
      </c>
      <c r="D33" s="295"/>
      <c r="E33" s="295"/>
      <c r="F33" s="295"/>
      <c r="G33" s="33" t="s">
        <v>19</v>
      </c>
      <c r="I33" s="107"/>
      <c r="J33" s="34" t="s">
        <v>20</v>
      </c>
      <c r="K33" s="27"/>
      <c r="L33" s="172"/>
      <c r="M33" s="172"/>
      <c r="N33" s="183"/>
      <c r="O33" s="183"/>
      <c r="P33" s="185"/>
      <c r="Q33" s="183"/>
      <c r="R33" s="183"/>
      <c r="S33" s="183"/>
      <c r="T33" s="184"/>
      <c r="U33" s="97"/>
    </row>
    <row r="34" spans="1:25" ht="12.75" customHeight="1" x14ac:dyDescent="0.25">
      <c r="A34" s="286"/>
      <c r="B34" s="97"/>
      <c r="C34" s="116" t="s">
        <v>24</v>
      </c>
      <c r="D34" s="296"/>
      <c r="E34" s="296"/>
      <c r="F34" s="296"/>
      <c r="I34" s="107"/>
      <c r="K34" s="27"/>
      <c r="L34" s="172"/>
      <c r="M34" s="172"/>
      <c r="N34" s="183"/>
      <c r="O34" s="183"/>
      <c r="P34" s="185"/>
      <c r="Q34" s="183"/>
      <c r="R34" s="183"/>
      <c r="S34" s="183"/>
      <c r="T34" s="184"/>
      <c r="U34" s="97"/>
    </row>
    <row r="35" spans="1:25" ht="12.75" customHeight="1" x14ac:dyDescent="0.25">
      <c r="A35" s="286"/>
      <c r="B35" s="97"/>
      <c r="C35" s="150"/>
      <c r="D35" s="97"/>
      <c r="F35" s="117" t="s">
        <v>25</v>
      </c>
      <c r="H35" s="155"/>
      <c r="I35" s="200"/>
      <c r="K35" s="27"/>
      <c r="L35" s="172"/>
      <c r="M35" s="172"/>
      <c r="N35" s="183"/>
      <c r="O35" s="183"/>
      <c r="P35" s="185"/>
      <c r="Q35" s="183"/>
      <c r="R35" s="183"/>
      <c r="S35" s="183"/>
      <c r="T35" s="184"/>
      <c r="U35" s="97"/>
      <c r="V35" s="97"/>
      <c r="W35" s="97"/>
      <c r="X35" s="97"/>
    </row>
    <row r="36" spans="1:25" ht="12.75" customHeight="1" x14ac:dyDescent="0.25">
      <c r="A36" s="286"/>
      <c r="B36" s="97"/>
      <c r="C36" s="150"/>
      <c r="D36" s="97"/>
      <c r="E36" s="118"/>
      <c r="H36" s="149"/>
      <c r="I36" s="157"/>
      <c r="K36" s="27"/>
      <c r="L36" s="172"/>
      <c r="M36" s="172"/>
      <c r="N36" s="183"/>
      <c r="O36" s="183"/>
      <c r="P36" s="185"/>
      <c r="Q36" s="183"/>
      <c r="R36" s="183"/>
      <c r="S36" s="183"/>
      <c r="T36" s="184"/>
      <c r="U36" s="97"/>
    </row>
    <row r="37" spans="1:25" ht="12.75" customHeight="1" x14ac:dyDescent="0.25">
      <c r="A37" s="286"/>
      <c r="B37" s="97"/>
      <c r="C37" s="150"/>
      <c r="D37" s="97"/>
      <c r="E37" s="103"/>
      <c r="H37" s="149"/>
      <c r="I37" s="158"/>
      <c r="K37" s="27"/>
      <c r="L37" s="172"/>
      <c r="M37" s="172"/>
      <c r="N37" s="183"/>
      <c r="O37" s="183"/>
      <c r="P37" s="185"/>
      <c r="Q37" s="183"/>
      <c r="R37" s="183"/>
      <c r="S37" s="183"/>
      <c r="T37" s="184"/>
      <c r="U37" s="97"/>
    </row>
    <row r="38" spans="1:25" s="97" customFormat="1" ht="12.75" customHeight="1" x14ac:dyDescent="0.25">
      <c r="A38" s="286"/>
      <c r="C38" s="150"/>
      <c r="F38" s="117" t="s">
        <v>26</v>
      </c>
      <c r="G38" s="108"/>
      <c r="H38" s="162"/>
      <c r="I38" s="163"/>
      <c r="K38" s="30"/>
      <c r="L38" s="171"/>
      <c r="M38" s="172"/>
      <c r="N38" s="183"/>
      <c r="O38" s="183"/>
      <c r="P38" s="185"/>
      <c r="Q38" s="183"/>
      <c r="R38" s="183"/>
      <c r="S38" s="183"/>
      <c r="T38" s="184"/>
      <c r="V38" s="96"/>
      <c r="W38" s="96"/>
      <c r="X38" s="96"/>
    </row>
    <row r="39" spans="1:25" ht="12.75" customHeight="1" x14ac:dyDescent="0.25">
      <c r="A39" s="286"/>
      <c r="B39" s="97"/>
      <c r="C39" s="150"/>
      <c r="D39" s="97"/>
      <c r="E39" s="118"/>
      <c r="F39" s="97"/>
      <c r="G39" s="35" t="s">
        <v>21</v>
      </c>
      <c r="H39" s="161"/>
      <c r="I39" s="158"/>
      <c r="J39" s="36" t="s">
        <v>22</v>
      </c>
      <c r="K39" s="30"/>
      <c r="L39" s="172"/>
      <c r="M39" s="172"/>
      <c r="N39" s="183"/>
      <c r="O39" s="183"/>
      <c r="P39" s="185"/>
      <c r="Q39" s="183"/>
      <c r="R39" s="183"/>
      <c r="S39" s="183"/>
      <c r="T39" s="184"/>
      <c r="U39" s="97"/>
    </row>
    <row r="40" spans="1:25" ht="12.75" customHeight="1" x14ac:dyDescent="0.25">
      <c r="A40" s="286"/>
      <c r="B40" s="97"/>
      <c r="C40" s="22" t="s">
        <v>58</v>
      </c>
      <c r="D40" s="289" t="s">
        <v>46</v>
      </c>
      <c r="E40" s="289"/>
      <c r="F40" s="289"/>
      <c r="G40" s="35"/>
      <c r="H40" s="30"/>
      <c r="I40" s="37"/>
      <c r="J40" s="36"/>
      <c r="K40" s="30"/>
      <c r="L40" s="172"/>
      <c r="M40" s="172"/>
      <c r="N40" s="183"/>
      <c r="O40" s="183"/>
      <c r="P40" s="185"/>
      <c r="Q40" s="183"/>
      <c r="R40" s="183"/>
      <c r="S40" s="183"/>
      <c r="T40" s="184"/>
      <c r="U40" s="97"/>
      <c r="Y40" s="119"/>
    </row>
    <row r="41" spans="1:25" ht="12.75" customHeight="1" x14ac:dyDescent="0.25">
      <c r="A41" s="286"/>
      <c r="B41" s="97"/>
      <c r="C41" s="204" t="s">
        <v>47</v>
      </c>
      <c r="D41" s="295"/>
      <c r="E41" s="295"/>
      <c r="F41" s="295"/>
      <c r="G41" s="35"/>
      <c r="H41" s="97"/>
      <c r="I41" s="107"/>
      <c r="J41" s="36"/>
      <c r="K41" s="97"/>
      <c r="L41" s="172"/>
      <c r="M41" s="172"/>
      <c r="N41" s="183"/>
      <c r="O41" s="183"/>
      <c r="P41" s="185"/>
      <c r="Q41" s="183"/>
      <c r="R41" s="183"/>
      <c r="S41" s="183"/>
      <c r="T41" s="184"/>
      <c r="U41" s="97"/>
    </row>
    <row r="42" spans="1:25" ht="12.75" customHeight="1" x14ac:dyDescent="0.25">
      <c r="A42" s="286"/>
      <c r="B42" s="97"/>
      <c r="D42" s="296"/>
      <c r="E42" s="296"/>
      <c r="F42" s="296"/>
      <c r="G42" s="97"/>
      <c r="H42" s="97"/>
      <c r="I42" s="107"/>
      <c r="J42" s="97"/>
      <c r="K42" s="97"/>
      <c r="L42" s="172"/>
      <c r="M42" s="172"/>
      <c r="N42" s="183"/>
      <c r="O42" s="183"/>
      <c r="P42" s="185"/>
      <c r="Q42" s="183"/>
      <c r="R42" s="183"/>
      <c r="S42" s="183"/>
      <c r="T42" s="184"/>
      <c r="U42" s="97"/>
      <c r="W42" s="120"/>
    </row>
    <row r="43" spans="1:25" ht="12.75" customHeight="1" x14ac:dyDescent="0.25">
      <c r="A43" s="286"/>
      <c r="B43" s="97"/>
      <c r="C43" s="97"/>
      <c r="D43" s="22"/>
      <c r="F43" s="117" t="s">
        <v>27</v>
      </c>
      <c r="G43" s="97"/>
      <c r="H43" s="164"/>
      <c r="I43" s="165"/>
      <c r="J43" s="101"/>
      <c r="K43" s="97"/>
      <c r="L43" s="171"/>
      <c r="M43" s="171"/>
      <c r="N43" s="183"/>
      <c r="O43" s="183"/>
      <c r="P43" s="185"/>
      <c r="Q43" s="183"/>
      <c r="R43" s="183"/>
      <c r="S43" s="183"/>
      <c r="T43" s="184"/>
      <c r="U43" s="97"/>
    </row>
    <row r="44" spans="1:25" ht="12.75" customHeight="1" x14ac:dyDescent="0.25">
      <c r="A44" s="286"/>
      <c r="B44" s="97"/>
      <c r="C44" s="97"/>
      <c r="D44" s="22"/>
      <c r="F44" s="117" t="s">
        <v>28</v>
      </c>
      <c r="G44" s="97"/>
      <c r="H44" s="166"/>
      <c r="I44" s="167"/>
      <c r="J44" s="101"/>
      <c r="K44" s="97"/>
      <c r="L44" s="171"/>
      <c r="M44" s="171"/>
      <c r="N44" s="183"/>
      <c r="O44" s="183"/>
      <c r="P44" s="185"/>
      <c r="Q44" s="183"/>
      <c r="R44" s="183"/>
      <c r="S44" s="183"/>
      <c r="T44" s="184"/>
      <c r="U44" s="97"/>
      <c r="V44" s="121"/>
    </row>
    <row r="45" spans="1:25" ht="12.75" customHeight="1" x14ac:dyDescent="0.25">
      <c r="A45" s="286"/>
      <c r="B45" s="97"/>
      <c r="C45" s="97"/>
      <c r="D45" s="108"/>
      <c r="F45" s="38" t="s">
        <v>29</v>
      </c>
      <c r="G45" s="97"/>
      <c r="H45" s="166"/>
      <c r="I45" s="167"/>
      <c r="J45" s="97"/>
      <c r="K45" s="97"/>
      <c r="L45" s="171"/>
      <c r="M45" s="171"/>
      <c r="N45" s="183"/>
      <c r="O45" s="183"/>
      <c r="P45" s="185"/>
      <c r="Q45" s="183"/>
      <c r="R45" s="183"/>
      <c r="S45" s="183"/>
      <c r="T45" s="184"/>
      <c r="U45" s="97"/>
      <c r="W45" s="122"/>
    </row>
    <row r="46" spans="1:25" ht="12.75" customHeight="1" x14ac:dyDescent="0.25">
      <c r="A46" s="290"/>
      <c r="B46" s="115"/>
      <c r="C46" s="115"/>
      <c r="D46" s="123"/>
      <c r="E46" s="39"/>
      <c r="F46" s="115"/>
      <c r="G46" s="115"/>
      <c r="H46" s="111"/>
      <c r="I46" s="111"/>
      <c r="J46" s="115"/>
      <c r="K46" s="115"/>
      <c r="L46" s="178"/>
      <c r="M46" s="178"/>
      <c r="N46" s="186"/>
      <c r="O46" s="186"/>
      <c r="P46" s="185"/>
      <c r="Q46" s="183"/>
      <c r="R46" s="183"/>
      <c r="S46" s="183"/>
      <c r="T46" s="184"/>
      <c r="U46" s="97"/>
    </row>
    <row r="47" spans="1:25" ht="12.75" customHeight="1" x14ac:dyDescent="0.25">
      <c r="A47" s="205"/>
      <c r="E47" s="28"/>
      <c r="G47" s="97"/>
      <c r="H47" s="40"/>
      <c r="I47" s="40"/>
      <c r="J47" s="101"/>
      <c r="K47" s="30"/>
      <c r="L47" s="172"/>
      <c r="M47" s="172"/>
      <c r="N47" s="183"/>
      <c r="O47" s="183"/>
      <c r="P47" s="185"/>
      <c r="Q47" s="183"/>
      <c r="R47" s="183"/>
      <c r="S47" s="183"/>
      <c r="T47" s="184"/>
      <c r="U47" s="97"/>
    </row>
    <row r="48" spans="1:25" ht="12.75" customHeight="1" x14ac:dyDescent="0.25">
      <c r="A48" s="206"/>
      <c r="B48" s="28"/>
      <c r="C48" s="28"/>
      <c r="D48" s="124"/>
      <c r="F48" s="117" t="s">
        <v>30</v>
      </c>
      <c r="G48" s="118"/>
      <c r="H48" s="168">
        <v>100</v>
      </c>
      <c r="I48" s="125" t="s">
        <v>64</v>
      </c>
      <c r="J48" s="101"/>
      <c r="K48" s="30"/>
      <c r="L48" s="172"/>
      <c r="M48" s="172"/>
      <c r="N48" s="183"/>
      <c r="O48" s="183"/>
      <c r="P48" s="185"/>
      <c r="Q48" s="183"/>
      <c r="R48" s="183"/>
      <c r="S48" s="183"/>
      <c r="T48" s="184"/>
      <c r="U48" s="97"/>
    </row>
    <row r="49" spans="1:24" ht="12.75" customHeight="1" thickBot="1" x14ac:dyDescent="0.3">
      <c r="A49" s="207"/>
      <c r="B49" s="126"/>
      <c r="C49" s="126"/>
      <c r="D49" s="126"/>
      <c r="E49" s="126"/>
      <c r="F49" s="126"/>
      <c r="G49" s="126"/>
      <c r="H49" s="126"/>
      <c r="I49" s="126"/>
      <c r="J49" s="41"/>
      <c r="K49" s="126"/>
      <c r="L49" s="173"/>
      <c r="M49" s="173"/>
      <c r="N49" s="187"/>
      <c r="O49" s="187"/>
      <c r="P49" s="193"/>
      <c r="Q49" s="187"/>
      <c r="R49" s="187"/>
      <c r="S49" s="187"/>
      <c r="T49" s="194"/>
      <c r="U49" s="97"/>
    </row>
    <row r="50" spans="1:24" ht="18.75" customHeight="1" x14ac:dyDescent="0.3">
      <c r="A50" s="127"/>
      <c r="B50" s="42" t="s">
        <v>4</v>
      </c>
      <c r="C50" s="42"/>
      <c r="D50" s="128"/>
      <c r="E50" s="43"/>
      <c r="F50" s="44"/>
      <c r="G50" s="197">
        <v>95</v>
      </c>
      <c r="H50" s="45" t="s">
        <v>5</v>
      </c>
      <c r="I50" s="128"/>
      <c r="J50" s="128"/>
      <c r="K50" s="128"/>
      <c r="L50" s="129"/>
      <c r="M50" s="129"/>
      <c r="N50" s="128"/>
      <c r="O50" s="198" t="s">
        <v>50</v>
      </c>
      <c r="P50" s="180">
        <f>NORMSINV(1-((100-ci)/100)/2)</f>
        <v>1.9599639845400536</v>
      </c>
      <c r="Q50" s="180"/>
      <c r="R50" s="180"/>
      <c r="S50" s="180"/>
      <c r="T50" s="181"/>
      <c r="U50" s="97"/>
      <c r="V50" s="130"/>
      <c r="W50" s="130"/>
      <c r="X50" s="130"/>
    </row>
    <row r="51" spans="1:24" ht="12.75" customHeight="1" x14ac:dyDescent="0.25">
      <c r="A51" s="240" t="s">
        <v>3</v>
      </c>
      <c r="B51" s="46"/>
      <c r="C51" s="47"/>
      <c r="D51" s="47" t="e">
        <f>TINV((100-ci)/100,egfollow+cgfollow-2)</f>
        <v>#NUM!</v>
      </c>
      <c r="E51" s="131"/>
      <c r="F51" s="241" t="str">
        <f>"Occurrence per " &amp; per &amp; " " &amp; "persons"</f>
        <v>Occurrence per 100 persons</v>
      </c>
      <c r="G51" s="241"/>
      <c r="H51" s="241"/>
      <c r="I51" s="241"/>
      <c r="J51" s="241"/>
      <c r="K51" s="242"/>
      <c r="L51" s="243" t="str">
        <f>"Exposure effects per " &amp; per &amp; " " &amp; "persons"</f>
        <v>Exposure effects per 100 persons</v>
      </c>
      <c r="M51" s="244"/>
      <c r="N51" s="244"/>
      <c r="O51" s="244"/>
      <c r="P51" s="244"/>
      <c r="Q51" s="245"/>
      <c r="R51" s="246" t="s">
        <v>65</v>
      </c>
      <c r="S51" s="247"/>
      <c r="T51" s="248"/>
      <c r="U51" s="104"/>
    </row>
    <row r="52" spans="1:24" ht="12.75" customHeight="1" x14ac:dyDescent="0.25">
      <c r="A52" s="240"/>
      <c r="B52" s="46"/>
      <c r="C52" s="47"/>
      <c r="D52" s="47"/>
      <c r="E52" s="131"/>
      <c r="F52" s="255" t="s">
        <v>31</v>
      </c>
      <c r="G52" s="256"/>
      <c r="H52" s="256"/>
      <c r="I52" s="257" t="s">
        <v>32</v>
      </c>
      <c r="J52" s="256"/>
      <c r="K52" s="258"/>
      <c r="L52" s="259" t="s">
        <v>33</v>
      </c>
      <c r="M52" s="260"/>
      <c r="N52" s="260"/>
      <c r="O52" s="261" t="s">
        <v>34</v>
      </c>
      <c r="P52" s="260"/>
      <c r="Q52" s="262"/>
      <c r="R52" s="249"/>
      <c r="S52" s="250"/>
      <c r="T52" s="251"/>
      <c r="U52" s="104"/>
    </row>
    <row r="53" spans="1:24" s="130" customFormat="1" ht="12.75" customHeight="1" x14ac:dyDescent="0.25">
      <c r="A53" s="240"/>
      <c r="B53" s="48"/>
      <c r="C53" s="49"/>
      <c r="D53" s="50"/>
      <c r="E53" s="132"/>
      <c r="F53" s="263" t="s">
        <v>35</v>
      </c>
      <c r="G53" s="211"/>
      <c r="H53" s="211"/>
      <c r="I53" s="212" t="s">
        <v>36</v>
      </c>
      <c r="J53" s="211"/>
      <c r="K53" s="213"/>
      <c r="L53" s="210" t="s">
        <v>37</v>
      </c>
      <c r="M53" s="211"/>
      <c r="N53" s="211"/>
      <c r="O53" s="212" t="s">
        <v>38</v>
      </c>
      <c r="P53" s="211"/>
      <c r="Q53" s="213"/>
      <c r="R53" s="252"/>
      <c r="S53" s="253"/>
      <c r="T53" s="254"/>
      <c r="U53" s="133"/>
      <c r="V53" s="134"/>
      <c r="W53" s="134"/>
      <c r="X53" s="96"/>
    </row>
    <row r="54" spans="1:24" ht="12.75" customHeight="1" x14ac:dyDescent="0.25">
      <c r="A54" s="240"/>
      <c r="B54" s="149" t="s">
        <v>39</v>
      </c>
      <c r="E54" s="135"/>
      <c r="F54" s="4"/>
      <c r="G54" s="51"/>
      <c r="H54" s="27"/>
      <c r="I54" s="52"/>
      <c r="J54" s="53"/>
      <c r="K54" s="54"/>
      <c r="L54" s="136"/>
      <c r="M54" s="51"/>
      <c r="N54" s="27"/>
      <c r="O54" s="52"/>
      <c r="P54" s="53"/>
      <c r="Q54" s="24"/>
      <c r="R54" s="214"/>
      <c r="S54" s="215"/>
      <c r="T54" s="216"/>
      <c r="U54" s="104"/>
      <c r="W54" s="134"/>
    </row>
    <row r="55" spans="1:24" ht="12.75" customHeight="1" x14ac:dyDescent="0.25">
      <c r="A55" s="240"/>
      <c r="B55" s="149"/>
      <c r="C55" s="264" t="s">
        <v>40</v>
      </c>
      <c r="D55" s="264"/>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24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240"/>
      <c r="B57" s="149" t="s">
        <v>39</v>
      </c>
      <c r="D57" s="149"/>
      <c r="E57" s="135"/>
      <c r="F57" s="67"/>
      <c r="G57" s="68"/>
      <c r="H57" s="69"/>
      <c r="I57" s="70"/>
      <c r="J57" s="71"/>
      <c r="K57" s="72"/>
      <c r="L57" s="73"/>
      <c r="M57" s="68"/>
      <c r="N57" s="74"/>
      <c r="O57" s="70"/>
      <c r="P57" s="71"/>
      <c r="Q57" s="72"/>
      <c r="R57" s="73"/>
      <c r="S57" s="71"/>
      <c r="T57" s="75"/>
      <c r="U57" s="104"/>
      <c r="V57" s="233"/>
      <c r="W57" s="233"/>
    </row>
    <row r="58" spans="1:24" ht="12.75" customHeight="1" x14ac:dyDescent="0.25">
      <c r="A58" s="240"/>
      <c r="B58" s="149"/>
      <c r="C58" s="264" t="s">
        <v>41</v>
      </c>
      <c r="D58" s="264"/>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233"/>
      <c r="W58" s="233"/>
    </row>
    <row r="59" spans="1:24" ht="12.75" customHeight="1" x14ac:dyDescent="0.25">
      <c r="A59" s="24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233"/>
      <c r="W59" s="233"/>
    </row>
    <row r="60" spans="1:24" ht="12.75" customHeight="1" x14ac:dyDescent="0.25">
      <c r="A60" s="240"/>
      <c r="B60" s="150" t="s">
        <v>61</v>
      </c>
      <c r="C60" s="97"/>
      <c r="D60" s="148"/>
      <c r="E60" s="137"/>
      <c r="F60" s="82"/>
      <c r="G60" s="83"/>
      <c r="H60" s="84"/>
      <c r="I60" s="85"/>
      <c r="J60" s="83"/>
      <c r="K60" s="86"/>
      <c r="L60" s="87"/>
      <c r="M60" s="83"/>
      <c r="N60" s="84"/>
      <c r="O60" s="85"/>
      <c r="P60" s="83"/>
      <c r="Q60" s="86"/>
      <c r="R60" s="234"/>
      <c r="S60" s="235"/>
      <c r="T60" s="236"/>
      <c r="U60" s="97"/>
    </row>
    <row r="61" spans="1:24" ht="12.75" customHeight="1" x14ac:dyDescent="0.25">
      <c r="A61" s="240"/>
      <c r="C61" s="264" t="s">
        <v>42</v>
      </c>
      <c r="D61" s="264"/>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237"/>
      <c r="S61" s="238"/>
      <c r="T61" s="239"/>
      <c r="U61" s="97"/>
    </row>
    <row r="62" spans="1:24" ht="12.75" customHeight="1" thickBot="1" x14ac:dyDescent="0.3">
      <c r="A62" s="24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1" t="str">
        <f>IF(AND(cse="",csdev=""),"",IF(cmean="","",cmean-zscore*IF(cse&gt;0,cse,csdev/SQRT(cgfollow))))</f>
        <v/>
      </c>
      <c r="J62" s="60" t="str">
        <f>IF(I62&lt;&gt;K62,"to","")</f>
        <v/>
      </c>
      <c r="K62" s="192"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1" t="str">
        <f>IF(OR(AND(ese="",esdev=""),AND(cse="",csdev="")),"",IF(cmean="","",md -(TINV((100-ci)/100,egfollow+cgfollow-2)*SQRT(IF(ese&gt;0,ese,IF(esdev&gt;0,esdev/SQRT(egfollow),))^2 + IF(cse&gt;0,cse,IF(csdev&gt;0,csdev/SQRT(cgfollow),))^2))))</f>
        <v/>
      </c>
      <c r="P62" s="60" t="str">
        <f>IF(O62&lt;&gt;Q62,"to","")</f>
        <v/>
      </c>
      <c r="Q62" s="192" t="str">
        <f>IF(OR(AND(ese="",esdev=""),AND(cse="",csdev="")),"",IF(cmean="","",md +(TINV((100-ci)/100,egfollow+cgfollow-2)*SQRT(IF(ese&gt;0,ese,IF(esdev&gt;0,esdev/SQRT(egfollow),))^2 + IF(cse&gt;0,cse,IF(csdev&gt;0,csdev/SQRT(cgfollow),))^2))))</f>
        <v/>
      </c>
      <c r="R62" s="237"/>
      <c r="S62" s="238"/>
      <c r="T62" s="239"/>
      <c r="U62" s="97"/>
    </row>
    <row r="63" spans="1:24" ht="12.75" customHeight="1" x14ac:dyDescent="0.25">
      <c r="A63" s="94"/>
      <c r="B63" s="94"/>
      <c r="C63" s="94"/>
      <c r="D63" s="94"/>
      <c r="E63" s="94"/>
      <c r="F63" s="94"/>
      <c r="G63" s="94"/>
      <c r="H63" s="94"/>
      <c r="I63" s="94"/>
      <c r="J63" s="94"/>
      <c r="K63" s="94"/>
      <c r="L63" s="94"/>
      <c r="M63" s="94"/>
      <c r="N63" s="94"/>
      <c r="O63" s="94"/>
      <c r="P63" s="94" t="s">
        <v>43</v>
      </c>
      <c r="Q63" s="208" t="s">
        <v>44</v>
      </c>
      <c r="R63" s="208"/>
      <c r="S63" s="208"/>
      <c r="T63" s="208"/>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heet="1" objects="1" scenarios="1" selectLockedCells="1"/>
  <mergeCells count="49">
    <mergeCell ref="L4:T4"/>
    <mergeCell ref="B4:C4"/>
    <mergeCell ref="D4:E4"/>
    <mergeCell ref="F4:G4"/>
    <mergeCell ref="H4:I4"/>
    <mergeCell ref="J4:K4"/>
    <mergeCell ref="A5:A15"/>
    <mergeCell ref="P5:T5"/>
    <mergeCell ref="G6:J6"/>
    <mergeCell ref="P6:T7"/>
    <mergeCell ref="G8:J8"/>
    <mergeCell ref="P8:T8"/>
    <mergeCell ref="P9:T11"/>
    <mergeCell ref="H12:I12"/>
    <mergeCell ref="K12:N12"/>
    <mergeCell ref="P12:T15"/>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V57:W59"/>
    <mergeCell ref="C58:D58"/>
    <mergeCell ref="A51:A62"/>
    <mergeCell ref="F51:K51"/>
    <mergeCell ref="L51:Q51"/>
    <mergeCell ref="R51:T53"/>
    <mergeCell ref="F52:H52"/>
    <mergeCell ref="I52:K52"/>
    <mergeCell ref="L52:N52"/>
    <mergeCell ref="O52:Q52"/>
    <mergeCell ref="F53:H53"/>
    <mergeCell ref="I53:K53"/>
    <mergeCell ref="R60:T62"/>
    <mergeCell ref="C61:D61"/>
    <mergeCell ref="Q63:T63"/>
    <mergeCell ref="L53:N53"/>
    <mergeCell ref="O53:Q53"/>
    <mergeCell ref="R54:T54"/>
    <mergeCell ref="C55:D55"/>
  </mergeCells>
  <phoneticPr fontId="32"/>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intervention (e.g. placebo tablet, physiotherapy)" sqref="J17:M17"/>
    <dataValidation allowBlank="1" showInputMessage="1" showErrorMessage="1" promptTitle="Exposure" prompt="Enter here brief description of exposure intervention (e.g. penicillin, surgery)"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post-intervention" prompt="Enter here those who were allocated to comparison intervention, did receive some/all of it,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post-intervention" prompt="Enter here those who were allocated to exposure intervention, did receive some/all of it,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he comparison intervention, received it (some or all)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intervention, received it (some or all) and completed follow-up._x000a__x000a_If person-time is given as the denominator, enter that number here, and set time (below) to 1.0." sqref="H25">
      <formula1>0</formula1>
      <formula2>H19</formula2>
    </dataValidation>
    <dataValidation type="whole" allowBlank="1" showInputMessage="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InputMessage="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received it or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received it or completed follow-up." sqref="H19">
      <formula1>0</formula1>
      <formula2>H12</formula2>
    </dataValidation>
  </dataValidations>
  <pageMargins left="0.70866141732283472" right="0.70866141732283472" top="0.74803149606299213" bottom="0.74803149606299213" header="0.31496062992125984" footer="0.31496062992125984"/>
  <pageSetup scale="68"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104</vt:i4>
      </vt:variant>
    </vt:vector>
  </HeadingPairs>
  <TitlesOfParts>
    <vt:vector size="108" baseType="lpstr">
      <vt:lpstr>Analysis 1</vt:lpstr>
      <vt:lpstr>Analysis 2</vt:lpstr>
      <vt:lpstr>Analysis 3</vt:lpstr>
      <vt:lpstr>Analysis 4</vt:lpstr>
      <vt:lpstr>'Analysis 1'!aa</vt:lpstr>
      <vt:lpstr>'Analysis 2'!aa</vt:lpstr>
      <vt:lpstr>'Analysis 3'!aa</vt:lpstr>
      <vt:lpstr>'Analysis 4'!aa</vt:lpstr>
      <vt:lpstr>'Analysis 1'!bb</vt:lpstr>
      <vt:lpstr>'Analysis 2'!bb</vt:lpstr>
      <vt:lpstr>'Analysis 3'!bb</vt:lpstr>
      <vt:lpstr>'Analysis 4'!bb</vt:lpstr>
      <vt:lpstr>'Analysis 1'!cc</vt:lpstr>
      <vt:lpstr>'Analysis 2'!cc</vt:lpstr>
      <vt:lpstr>'Analysis 3'!cc</vt:lpstr>
      <vt:lpstr>'Analysis 4'!cc</vt:lpstr>
      <vt:lpstr>'Analysis 1'!cgall</vt:lpstr>
      <vt:lpstr>'Analysis 2'!cgall</vt:lpstr>
      <vt:lpstr>'Analysis 3'!cgall</vt:lpstr>
      <vt:lpstr>'Analysis 4'!cgall</vt:lpstr>
      <vt:lpstr>'Analysis 1'!cgfollow</vt:lpstr>
      <vt:lpstr>'Analysis 2'!cgfollow</vt:lpstr>
      <vt:lpstr>'Analysis 3'!cgfollow</vt:lpstr>
      <vt:lpstr>'Analysis 4'!cgfollow</vt:lpstr>
      <vt:lpstr>'Analysis 1'!ci</vt:lpstr>
      <vt:lpstr>'Analysis 2'!ci</vt:lpstr>
      <vt:lpstr>'Analysis 3'!ci</vt:lpstr>
      <vt:lpstr>'Analysis 4'!ci</vt:lpstr>
      <vt:lpstr>'Analysis 1'!cmean</vt:lpstr>
      <vt:lpstr>'Analysis 2'!cmean</vt:lpstr>
      <vt:lpstr>'Analysis 3'!cmean</vt:lpstr>
      <vt:lpstr>'Analysis 4'!cmean</vt:lpstr>
      <vt:lpstr>'Analysis 1'!csdev</vt:lpstr>
      <vt:lpstr>'Analysis 2'!csdev</vt:lpstr>
      <vt:lpstr>'Analysis 3'!csdev</vt:lpstr>
      <vt:lpstr>'Analysis 4'!csdev</vt:lpstr>
      <vt:lpstr>'Analysis 1'!cse</vt:lpstr>
      <vt:lpstr>'Analysis 2'!cse</vt:lpstr>
      <vt:lpstr>'Analysis 3'!cse</vt:lpstr>
      <vt:lpstr>'Analysis 4'!cse</vt:lpstr>
      <vt:lpstr>'Analysis 1'!dd</vt:lpstr>
      <vt:lpstr>'Analysis 2'!dd</vt:lpstr>
      <vt:lpstr>'Analysis 3'!dd</vt:lpstr>
      <vt:lpstr>'Analysis 4'!dd</vt:lpstr>
      <vt:lpstr>'Analysis 1'!egall</vt:lpstr>
      <vt:lpstr>'Analysis 2'!egall</vt:lpstr>
      <vt:lpstr>'Analysis 3'!egall</vt:lpstr>
      <vt:lpstr>'Analysis 4'!egall</vt:lpstr>
      <vt:lpstr>'Analysis 1'!egfollow</vt:lpstr>
      <vt:lpstr>'Analysis 2'!egfollow</vt:lpstr>
      <vt:lpstr>'Analysis 3'!egfollow</vt:lpstr>
      <vt:lpstr>'Analysis 4'!egfollow</vt:lpstr>
      <vt:lpstr>'Analysis 1'!emean</vt:lpstr>
      <vt:lpstr>'Analysis 2'!emean</vt:lpstr>
      <vt:lpstr>'Analysis 3'!emean</vt:lpstr>
      <vt:lpstr>'Analysis 4'!emean</vt:lpstr>
      <vt:lpstr>'Analysis 1'!esdev</vt:lpstr>
      <vt:lpstr>'Analysis 2'!esdev</vt:lpstr>
      <vt:lpstr>'Analysis 3'!esdev</vt:lpstr>
      <vt:lpstr>'Analysis 4'!esdev</vt:lpstr>
      <vt:lpstr>'Analysis 1'!ese</vt:lpstr>
      <vt:lpstr>'Analysis 2'!ese</vt:lpstr>
      <vt:lpstr>'Analysis 3'!ese</vt:lpstr>
      <vt:lpstr>'Analysis 4'!ese</vt:lpstr>
      <vt:lpstr>'Analysis 1'!ittcgo</vt:lpstr>
      <vt:lpstr>'Analysis 2'!ittcgo</vt:lpstr>
      <vt:lpstr>'Analysis 3'!ittcgo</vt:lpstr>
      <vt:lpstr>'Analysis 4'!ittcgo</vt:lpstr>
      <vt:lpstr>'Analysis 1'!ittego</vt:lpstr>
      <vt:lpstr>'Analysis 2'!ittego</vt:lpstr>
      <vt:lpstr>'Analysis 3'!ittego</vt:lpstr>
      <vt:lpstr>'Analysis 4'!ittego</vt:lpstr>
      <vt:lpstr>'Analysis 1'!mcg</vt:lpstr>
      <vt:lpstr>'Analysis 2'!mcg</vt:lpstr>
      <vt:lpstr>'Analysis 3'!mcg</vt:lpstr>
      <vt:lpstr>'Analysis 4'!mcg</vt:lpstr>
      <vt:lpstr>'Analysis 1'!md</vt:lpstr>
      <vt:lpstr>'Analysis 2'!md</vt:lpstr>
      <vt:lpstr>'Analysis 3'!md</vt:lpstr>
      <vt:lpstr>'Analysis 4'!md</vt:lpstr>
      <vt:lpstr>'Analysis 1'!meg</vt:lpstr>
      <vt:lpstr>'Analysis 2'!meg</vt:lpstr>
      <vt:lpstr>'Analysis 3'!meg</vt:lpstr>
      <vt:lpstr>'Analysis 4'!meg</vt:lpstr>
      <vt:lpstr>'Analysis 1'!otcgo</vt:lpstr>
      <vt:lpstr>'Analysis 2'!otcgo</vt:lpstr>
      <vt:lpstr>'Analysis 3'!otcgo</vt:lpstr>
      <vt:lpstr>'Analysis 4'!otcgo</vt:lpstr>
      <vt:lpstr>'Analysis 1'!otego</vt:lpstr>
      <vt:lpstr>'Analysis 2'!otego</vt:lpstr>
      <vt:lpstr>'Analysis 3'!otego</vt:lpstr>
      <vt:lpstr>'Analysis 4'!otego</vt:lpstr>
      <vt:lpstr>'Analysis 1'!per</vt:lpstr>
      <vt:lpstr>'Analysis 2'!per</vt:lpstr>
      <vt:lpstr>'Analysis 3'!per</vt:lpstr>
      <vt:lpstr>'Analysis 4'!per</vt:lpstr>
      <vt:lpstr>'Analysis 1'!Print_Area</vt:lpstr>
      <vt:lpstr>'Analysis 2'!Print_Area</vt:lpstr>
      <vt:lpstr>'Analysis 3'!Print_Area</vt:lpstr>
      <vt:lpstr>'Analysis 4'!Print_Area</vt:lpstr>
      <vt:lpstr>'Analysis 1'!rm</vt:lpstr>
      <vt:lpstr>'Analysis 2'!rm</vt:lpstr>
      <vt:lpstr>'Analysis 3'!rm</vt:lpstr>
      <vt:lpstr>'Analysis 4'!rm</vt:lpstr>
      <vt:lpstr>'Analysis 1'!zscore</vt:lpstr>
      <vt:lpstr>'Analysis 2'!zscore</vt:lpstr>
      <vt:lpstr>'Analysis 3'!zscore</vt:lpstr>
      <vt:lpstr>'Analysis 4'!zscore</vt:lpstr>
    </vt:vector>
  </TitlesOfParts>
  <Company>The University of Auckland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E Warren</dc:creator>
  <cp:lastModifiedBy>aihara</cp:lastModifiedBy>
  <cp:lastPrinted>2012-01-31T21:44:22Z</cp:lastPrinted>
  <dcterms:created xsi:type="dcterms:W3CDTF">2011-09-25T22:43:16Z</dcterms:created>
  <dcterms:modified xsi:type="dcterms:W3CDTF">2013-04-26T06:29:18Z</dcterms:modified>
</cp:coreProperties>
</file>